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VES\WEB\2024\Carne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2" i="1" l="1"/>
  <c r="I118" i="1"/>
  <c r="I120" i="1" s="1"/>
  <c r="I119" i="1"/>
  <c r="H118" i="1"/>
  <c r="H119" i="1"/>
  <c r="B119" i="1"/>
  <c r="F119" i="1"/>
  <c r="E119" i="1"/>
  <c r="G119" i="1"/>
  <c r="G120" i="1" s="1"/>
  <c r="D120" i="1"/>
  <c r="C119" i="1"/>
  <c r="D119" i="1"/>
  <c r="C118" i="1"/>
  <c r="C120" i="1" s="1"/>
  <c r="D118" i="1"/>
  <c r="E118" i="1"/>
  <c r="F118" i="1"/>
  <c r="G118" i="1"/>
  <c r="B118" i="1"/>
  <c r="B120" i="1" s="1"/>
  <c r="H120" i="1" l="1"/>
  <c r="E120" i="1"/>
  <c r="F120" i="1"/>
  <c r="C112" i="1" l="1"/>
  <c r="D112" i="1"/>
  <c r="E112" i="1"/>
  <c r="F112" i="1"/>
  <c r="G112" i="1"/>
  <c r="H112" i="1"/>
  <c r="B112" i="1"/>
  <c r="H99" i="1"/>
  <c r="G99" i="1"/>
  <c r="F99" i="1"/>
  <c r="E99" i="1"/>
  <c r="D99" i="1"/>
  <c r="C99" i="1"/>
  <c r="B99" i="1"/>
  <c r="B86" i="1"/>
</calcChain>
</file>

<file path=xl/sharedStrings.xml><?xml version="1.0" encoding="utf-8"?>
<sst xmlns="http://schemas.openxmlformats.org/spreadsheetml/2006/main" count="131" uniqueCount="42">
  <si>
    <t>INDICADORES DEL SECTOR AVICOLA: CARNE AVIAR</t>
  </si>
  <si>
    <t>AÑO</t>
  </si>
  <si>
    <t>Faena SENASA</t>
  </si>
  <si>
    <t>Producción</t>
  </si>
  <si>
    <t>Importaciones</t>
  </si>
  <si>
    <t>Exportaciones</t>
  </si>
  <si>
    <t>Consumo Aparente</t>
  </si>
  <si>
    <t>Consumo Aparente per capita</t>
  </si>
  <si>
    <t>Consumo Aparente per capita promedio móvil</t>
  </si>
  <si>
    <t>(miles cab)</t>
  </si>
  <si>
    <t>(miles tn)</t>
  </si>
  <si>
    <t>miles tn</t>
  </si>
  <si>
    <t>miles U$S CIF</t>
  </si>
  <si>
    <t>miles U$S FOB</t>
  </si>
  <si>
    <t>kg/hab/año</t>
  </si>
  <si>
    <t>2016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</si>
  <si>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</si>
  <si>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</si>
  <si>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</si>
  <si>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</si>
  <si>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</si>
  <si>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</si>
  <si>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</si>
  <si>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</si>
  <si>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</si>
  <si>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</si>
  <si>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</si>
  <si>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</si>
  <si>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Septiembre </t>
  </si>
  <si>
    <t>2020</t>
  </si>
  <si>
    <t>junio</t>
  </si>
  <si>
    <t>2021</t>
  </si>
  <si>
    <t>julio</t>
  </si>
  <si>
    <t>Dif 24/23 %</t>
  </si>
  <si>
    <t>Fuente: Elaborado por Area Avícola, Dir. de Porcinos, Aves y Animales de Granja – SSPAyF – Secretaría de Bioeconomía - MECON</t>
  </si>
  <si>
    <t xml:space="preserve">Faena: de aves en establecimientos con habilitación nacional de SENASA. </t>
  </si>
  <si>
    <t>Producción: de carne aviar estimada a partir de la faena en establecimientos con habilitación nacional, provincial y municipal y Avimetría</t>
  </si>
  <si>
    <t>Impo / Expo: Importaciones de productos comestibles. Fuente INDEC</t>
  </si>
  <si>
    <t>Consumo per cápita: ver metodología de cálculo</t>
  </si>
  <si>
    <t>*Datos Preliminares</t>
  </si>
  <si>
    <t>Subt- Ene -May 2024</t>
  </si>
  <si>
    <t>Subt- Ene -May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</si>
</sst>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.00_ ;_ * \-#,##0.00_ ;_ * &quot;-&quot;??_ ;_ @_ "/>
    <numFmt numFmtId="165" formatCode="_-* #,##0\ _€_-;\-* #,##0\ _€_-;_-* &quot;-&quot;??\ _€_-;_-@_-"/>
    <numFmt numFmtId="166" formatCode="0.0"/>
    <numFmt numFmtId="167" formatCode="_ * #,##0_ ;_ * \-#,##0_ ;_ * &quot;-&quot;??_ ;_ @_ "/>
    <numFmt numFmtId="168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222B52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595959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rgb="FF59595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222B5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thin">
        <color rgb="FF222B52"/>
      </top>
      <bottom style="thin">
        <color rgb="FF222B5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6" fillId="0" borderId="2" xfId="0" applyFont="1" applyBorder="1" applyAlignment="1"/>
    <xf numFmtId="165" fontId="6" fillId="0" borderId="2" xfId="1" applyNumberFormat="1" applyFont="1" applyBorder="1" applyAlignment="1"/>
    <xf numFmtId="1" fontId="6" fillId="0" borderId="2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166" fontId="6" fillId="0" borderId="2" xfId="1" applyNumberFormat="1" applyFont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165" fontId="6" fillId="0" borderId="0" xfId="1" applyNumberFormat="1" applyFont="1" applyBorder="1" applyAlignment="1"/>
    <xf numFmtId="1" fontId="6" fillId="0" borderId="0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5" fillId="2" borderId="0" xfId="0" applyNumberFormat="1" applyFont="1" applyFill="1" applyBorder="1" applyAlignment="1">
      <alignment horizontal="center" vertical="center"/>
    </xf>
    <xf numFmtId="1" fontId="6" fillId="0" borderId="0" xfId="1" applyNumberFormat="1" applyFont="1" applyBorder="1" applyAlignment="1"/>
    <xf numFmtId="0" fontId="6" fillId="3" borderId="0" xfId="0" applyFont="1" applyFill="1"/>
    <xf numFmtId="0" fontId="6" fillId="3" borderId="0" xfId="0" applyFont="1" applyFill="1" applyBorder="1"/>
    <xf numFmtId="164" fontId="6" fillId="3" borderId="0" xfId="1" applyNumberFormat="1" applyFont="1" applyFill="1" applyBorder="1"/>
    <xf numFmtId="167" fontId="6" fillId="3" borderId="0" xfId="1" applyNumberFormat="1" applyFont="1" applyFill="1" applyBorder="1"/>
    <xf numFmtId="0" fontId="7" fillId="0" borderId="0" xfId="0" applyFont="1"/>
    <xf numFmtId="168" fontId="5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0" fontId="9" fillId="0" borderId="0" xfId="0" applyFont="1"/>
    <xf numFmtId="1" fontId="5" fillId="2" borderId="0" xfId="0" applyNumberFormat="1" applyFont="1" applyFill="1" applyBorder="1" applyAlignment="1">
      <alignment horizontal="left" vertical="center"/>
    </xf>
    <xf numFmtId="0" fontId="11" fillId="0" borderId="0" xfId="2" applyFont="1"/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2A3668"/>
      <color rgb="FF2E3B70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28575</xdr:rowOff>
    </xdr:from>
    <xdr:to>
      <xdr:col>6</xdr:col>
      <xdr:colOff>266700</xdr:colOff>
      <xdr:row>3</xdr:row>
      <xdr:rowOff>171450</xdr:rowOff>
    </xdr:to>
    <xdr:pic>
      <xdr:nvPicPr>
        <xdr:cNvPr id="2" name="image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8575"/>
          <a:ext cx="2743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gyp.gob.ar/sitio/areas/aves/estadistica/carne/_archivos/000008_Indicadores%20Actuales/240000_2024/000010_Indicadores%20Sector%20Avicola%20Metodologia%20de%20Cal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topLeftCell="A3" workbookViewId="0">
      <pane xSplit="1" ySplit="5" topLeftCell="B103" activePane="bottomRight" state="frozen"/>
      <selection activeCell="A3" sqref="A3"/>
      <selection pane="topRight" activeCell="B3" sqref="B3"/>
      <selection pane="bottomLeft" activeCell="A8" sqref="A8"/>
      <selection pane="bottomRight" activeCell="J121" sqref="J121"/>
    </sheetView>
  </sheetViews>
  <sheetFormatPr baseColWidth="10" defaultRowHeight="15" x14ac:dyDescent="0.25"/>
  <cols>
    <col min="1" max="1" width="18.42578125" customWidth="1"/>
    <col min="2" max="2" width="14.140625" customWidth="1"/>
    <col min="7" max="7" width="12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60" x14ac:dyDescent="0.25">
      <c r="A6" s="37" t="s">
        <v>1</v>
      </c>
      <c r="B6" s="2" t="s">
        <v>2</v>
      </c>
      <c r="C6" s="2" t="s">
        <v>3</v>
      </c>
      <c r="D6" s="37" t="s">
        <v>4</v>
      </c>
      <c r="E6" s="37"/>
      <c r="F6" s="37" t="s">
        <v>5</v>
      </c>
      <c r="G6" s="37"/>
      <c r="H6" s="3" t="s">
        <v>6</v>
      </c>
      <c r="I6" s="3" t="s">
        <v>7</v>
      </c>
      <c r="J6" s="3" t="s">
        <v>8</v>
      </c>
    </row>
    <row r="7" spans="1:10" ht="15.75" thickBot="1" x14ac:dyDescent="0.3">
      <c r="A7" s="38"/>
      <c r="B7" s="4" t="s">
        <v>9</v>
      </c>
      <c r="C7" s="4" t="s">
        <v>10</v>
      </c>
      <c r="D7" s="4" t="s">
        <v>11</v>
      </c>
      <c r="E7" s="4" t="s">
        <v>12</v>
      </c>
      <c r="F7" s="4" t="s">
        <v>11</v>
      </c>
      <c r="G7" s="4" t="s">
        <v>13</v>
      </c>
      <c r="H7" s="4" t="s">
        <v>11</v>
      </c>
      <c r="I7" s="4" t="s">
        <v>14</v>
      </c>
      <c r="J7" s="4" t="s">
        <v>14</v>
      </c>
    </row>
    <row r="8" spans="1:10" x14ac:dyDescent="0.25">
      <c r="A8" s="5" t="s">
        <v>15</v>
      </c>
      <c r="B8" s="6">
        <v>704022.58600000001</v>
      </c>
      <c r="C8" s="6">
        <v>2054.8667824318795</v>
      </c>
      <c r="D8" s="7">
        <v>7.9462202929687491</v>
      </c>
      <c r="E8" s="6">
        <v>15629.997581542966</v>
      </c>
      <c r="F8" s="7">
        <v>186.39094570771786</v>
      </c>
      <c r="G8" s="6">
        <v>249369.6521663818</v>
      </c>
      <c r="H8" s="6">
        <v>1876.4220570171308</v>
      </c>
      <c r="I8" s="7">
        <v>43.05</v>
      </c>
      <c r="J8" s="7"/>
    </row>
    <row r="9" spans="1:10" x14ac:dyDescent="0.25">
      <c r="A9" s="8" t="s">
        <v>16</v>
      </c>
      <c r="B9" s="9">
        <v>55133.923999999999</v>
      </c>
      <c r="C9" s="10">
        <v>152.85108554064001</v>
      </c>
      <c r="D9" s="11">
        <v>9.3709199218749997E-2</v>
      </c>
      <c r="E9" s="12">
        <v>194.98302343750001</v>
      </c>
      <c r="F9" s="13">
        <v>14.46858390077209</v>
      </c>
      <c r="G9" s="12">
        <v>19318.109295104976</v>
      </c>
      <c r="H9" s="10">
        <v>138.47621083908663</v>
      </c>
      <c r="I9" s="11">
        <v>37.768042921219859</v>
      </c>
      <c r="J9" s="11">
        <v>43.235024696543796</v>
      </c>
    </row>
    <row r="10" spans="1:10" x14ac:dyDescent="0.25">
      <c r="A10" s="8" t="s">
        <v>17</v>
      </c>
      <c r="B10" s="9">
        <v>50952.625999999997</v>
      </c>
      <c r="C10" s="10">
        <v>141.10310718179997</v>
      </c>
      <c r="D10" s="11">
        <v>0.18574160156250002</v>
      </c>
      <c r="E10" s="12">
        <v>322.32564453125002</v>
      </c>
      <c r="F10" s="13">
        <v>13.196229000000001</v>
      </c>
      <c r="G10" s="12">
        <v>16392.162130859368</v>
      </c>
      <c r="H10" s="10">
        <v>128.09261978336249</v>
      </c>
      <c r="I10" s="11">
        <v>37.312513608471598</v>
      </c>
      <c r="J10" s="11">
        <v>42.749737711158083</v>
      </c>
    </row>
    <row r="11" spans="1:10" x14ac:dyDescent="0.25">
      <c r="A11" s="8" t="s">
        <v>18</v>
      </c>
      <c r="B11" s="9">
        <v>59425.006999999998</v>
      </c>
      <c r="C11" s="10">
        <v>171.89990624903996</v>
      </c>
      <c r="D11" s="11">
        <v>0.69489979687500003</v>
      </c>
      <c r="E11" s="12">
        <v>1204.9356411132812</v>
      </c>
      <c r="F11" s="13">
        <v>13.313349986816407</v>
      </c>
      <c r="G11" s="12">
        <v>17777.810466796876</v>
      </c>
      <c r="H11" s="10">
        <v>159.28145605909856</v>
      </c>
      <c r="I11" s="11">
        <v>43.365994782631155</v>
      </c>
      <c r="J11" s="11">
        <v>42.756785586279612</v>
      </c>
    </row>
    <row r="12" spans="1:10" x14ac:dyDescent="0.25">
      <c r="A12" s="8" t="s">
        <v>19</v>
      </c>
      <c r="B12" s="9">
        <v>57071.601999999999</v>
      </c>
      <c r="C12" s="10">
        <v>166.83855555864002</v>
      </c>
      <c r="D12" s="11">
        <v>1.076668</v>
      </c>
      <c r="E12" s="12">
        <v>2090.9886523437499</v>
      </c>
      <c r="F12" s="13">
        <v>15.523927503234864</v>
      </c>
      <c r="G12" s="12">
        <v>20756.419640991215</v>
      </c>
      <c r="H12" s="10">
        <v>152.39129605540518</v>
      </c>
      <c r="I12" s="11">
        <v>42.835327444618343</v>
      </c>
      <c r="J12" s="11">
        <v>42.430101076279684</v>
      </c>
    </row>
    <row r="13" spans="1:10" x14ac:dyDescent="0.25">
      <c r="A13" s="8" t="s">
        <v>20</v>
      </c>
      <c r="B13" s="9">
        <v>59301.847000000002</v>
      </c>
      <c r="C13" s="10">
        <v>174.56803305084003</v>
      </c>
      <c r="D13" s="11">
        <v>0.971841203125</v>
      </c>
      <c r="E13" s="12">
        <v>1906.0270156249999</v>
      </c>
      <c r="F13" s="13">
        <v>14.997496096679686</v>
      </c>
      <c r="G13" s="12">
        <v>19243.031534667964</v>
      </c>
      <c r="H13" s="10">
        <v>160.54237815728533</v>
      </c>
      <c r="I13" s="11">
        <v>43.63234701075725</v>
      </c>
      <c r="J13" s="11">
        <v>42.629486143223282</v>
      </c>
    </row>
    <row r="14" spans="1:10" x14ac:dyDescent="0.25">
      <c r="A14" s="8" t="s">
        <v>21</v>
      </c>
      <c r="B14" s="9">
        <v>60502.169000000002</v>
      </c>
      <c r="C14" s="10">
        <v>181.74246545909998</v>
      </c>
      <c r="D14" s="11">
        <v>1.0582198125</v>
      </c>
      <c r="E14" s="12">
        <v>1968.218146484375</v>
      </c>
      <c r="F14" s="13">
        <v>15.03416830273437</v>
      </c>
      <c r="G14" s="12">
        <v>21080.983406250005</v>
      </c>
      <c r="H14" s="10">
        <v>167.7665169688656</v>
      </c>
      <c r="I14" s="11">
        <v>47.074097560350175</v>
      </c>
      <c r="J14" s="11">
        <v>42.576626949957543</v>
      </c>
    </row>
    <row r="15" spans="1:10" x14ac:dyDescent="0.25">
      <c r="A15" s="8" t="s">
        <v>22</v>
      </c>
      <c r="B15" s="9">
        <v>58412.116000000002</v>
      </c>
      <c r="C15" s="10">
        <v>173.31926235287997</v>
      </c>
      <c r="D15" s="11">
        <v>0.96391799999999994</v>
      </c>
      <c r="E15" s="12">
        <v>1961.1319687499999</v>
      </c>
      <c r="F15" s="13">
        <v>17.633352295898433</v>
      </c>
      <c r="G15" s="12">
        <v>22675.582583496092</v>
      </c>
      <c r="H15" s="10">
        <v>156.64982805698156</v>
      </c>
      <c r="I15" s="11">
        <v>42.499477578817512</v>
      </c>
      <c r="J15" s="11">
        <v>42.20394104680274</v>
      </c>
    </row>
    <row r="16" spans="1:10" x14ac:dyDescent="0.25">
      <c r="A16" s="8" t="s">
        <v>23</v>
      </c>
      <c r="B16" s="9">
        <v>63446.343000000001</v>
      </c>
      <c r="C16" s="10">
        <v>187.22127570498</v>
      </c>
      <c r="D16" s="11">
        <v>0.81482699999999997</v>
      </c>
      <c r="E16" s="12">
        <v>1721.2820937499998</v>
      </c>
      <c r="F16" s="13">
        <v>17.198607696289063</v>
      </c>
      <c r="G16" s="12">
        <v>23340.287484313965</v>
      </c>
      <c r="H16" s="10">
        <v>170.83749500869095</v>
      </c>
      <c r="I16" s="11">
        <v>46.307811522295069</v>
      </c>
      <c r="J16" s="11">
        <v>42.717892848792019</v>
      </c>
    </row>
    <row r="17" spans="1:10" x14ac:dyDescent="0.25">
      <c r="A17" s="8" t="s">
        <v>24</v>
      </c>
      <c r="B17" s="9">
        <v>60458.114000000001</v>
      </c>
      <c r="C17" s="10">
        <v>176.80008109476</v>
      </c>
      <c r="D17" s="11">
        <v>0.35130100000000003</v>
      </c>
      <c r="E17" s="12">
        <v>716.86661230468746</v>
      </c>
      <c r="F17" s="13">
        <v>15.863376204589844</v>
      </c>
      <c r="G17" s="12">
        <v>22320.835579345705</v>
      </c>
      <c r="H17" s="10">
        <v>161.28800589017015</v>
      </c>
      <c r="I17" s="11">
        <v>45.136820870340181</v>
      </c>
      <c r="J17" s="11">
        <v>42.735628752041983</v>
      </c>
    </row>
    <row r="18" spans="1:10" x14ac:dyDescent="0.25">
      <c r="A18" s="8" t="s">
        <v>25</v>
      </c>
      <c r="B18" s="9">
        <v>57470.595999999998</v>
      </c>
      <c r="C18" s="10">
        <v>168.88424281751998</v>
      </c>
      <c r="D18" s="11">
        <v>0.47155600000000003</v>
      </c>
      <c r="E18" s="12">
        <v>1042.0222441406249</v>
      </c>
      <c r="F18" s="13">
        <v>17.047952106445322</v>
      </c>
      <c r="G18" s="12">
        <v>22756.512022094728</v>
      </c>
      <c r="H18" s="10">
        <v>152.30784671107466</v>
      </c>
      <c r="I18" s="11">
        <v>41.212420932398388</v>
      </c>
      <c r="J18" s="11">
        <v>42.642497896360751</v>
      </c>
    </row>
    <row r="19" spans="1:10" x14ac:dyDescent="0.25">
      <c r="A19" s="8" t="s">
        <v>26</v>
      </c>
      <c r="B19" s="9">
        <v>59929.228999999999</v>
      </c>
      <c r="C19" s="10">
        <v>178.18757658569999</v>
      </c>
      <c r="D19" s="11">
        <v>0.77486518749999989</v>
      </c>
      <c r="E19" s="12">
        <v>1482.7423437499999</v>
      </c>
      <c r="F19" s="13">
        <v>17.416577802734373</v>
      </c>
      <c r="G19" s="12">
        <v>23929.875058105459</v>
      </c>
      <c r="H19" s="10">
        <v>161.54586397046563</v>
      </c>
      <c r="I19" s="11">
        <v>45.129396344734296</v>
      </c>
      <c r="J19" s="11">
        <v>43.040945255781423</v>
      </c>
    </row>
    <row r="20" spans="1:10" x14ac:dyDescent="0.25">
      <c r="A20" s="8" t="s">
        <v>27</v>
      </c>
      <c r="B20" s="9">
        <v>61919.012999999999</v>
      </c>
      <c r="C20" s="10">
        <v>181.45119083597999</v>
      </c>
      <c r="D20" s="11">
        <v>0.4886734921875</v>
      </c>
      <c r="E20" s="12">
        <v>1018.4741953125</v>
      </c>
      <c r="F20" s="13">
        <v>14.697324811523435</v>
      </c>
      <c r="G20" s="12">
        <v>19778.042964355471</v>
      </c>
      <c r="H20" s="10">
        <v>167.24253951664406</v>
      </c>
      <c r="I20" s="11">
        <v>45.173879463296124</v>
      </c>
      <c r="J20" s="11">
        <v>43.120677503327499</v>
      </c>
    </row>
    <row r="21" spans="1:10" x14ac:dyDescent="0.25">
      <c r="A21" s="14">
        <v>2017</v>
      </c>
      <c r="B21" s="15">
        <v>722118.90299999993</v>
      </c>
      <c r="C21" s="15">
        <v>2160.6903999843962</v>
      </c>
      <c r="D21" s="16">
        <v>5.7670063602333075</v>
      </c>
      <c r="E21" s="15">
        <v>11709.998839385986</v>
      </c>
      <c r="F21" s="16">
        <v>207.12365851638791</v>
      </c>
      <c r="G21" s="15">
        <v>295545.59363786323</v>
      </c>
      <c r="H21" s="15">
        <v>1958.8543175927894</v>
      </c>
      <c r="I21" s="16">
        <v>44.474122447540736</v>
      </c>
      <c r="J21" s="16"/>
    </row>
    <row r="22" spans="1:10" x14ac:dyDescent="0.25">
      <c r="A22" s="8" t="s">
        <v>16</v>
      </c>
      <c r="B22" s="9">
        <v>60986.970999999998</v>
      </c>
      <c r="C22" s="10">
        <v>175.22349598922989</v>
      </c>
      <c r="D22" s="11">
        <v>1.1770290000000001</v>
      </c>
      <c r="E22" s="12">
        <v>2311.4318984375</v>
      </c>
      <c r="F22" s="13">
        <v>17.705681836132047</v>
      </c>
      <c r="G22" s="12">
        <v>24672.694587585447</v>
      </c>
      <c r="H22" s="10">
        <v>158.69484314922988</v>
      </c>
      <c r="I22" s="11">
        <v>42.828030009873288</v>
      </c>
      <c r="J22" s="11">
        <v>43.542343094048618</v>
      </c>
    </row>
    <row r="23" spans="1:10" x14ac:dyDescent="0.25">
      <c r="A23" s="8" t="s">
        <v>17</v>
      </c>
      <c r="B23" s="9">
        <v>53259.315999999999</v>
      </c>
      <c r="C23" s="10">
        <v>154.45574455211994</v>
      </c>
      <c r="D23" s="11">
        <v>0.67827429296874997</v>
      </c>
      <c r="E23" s="12">
        <v>1509.0183671875</v>
      </c>
      <c r="F23" s="13">
        <v>15.381815484374995</v>
      </c>
      <c r="G23" s="12">
        <v>21490.96938232422</v>
      </c>
      <c r="H23" s="10">
        <v>139.7522033450887</v>
      </c>
      <c r="I23" s="11">
        <v>41.720764588847921</v>
      </c>
      <c r="J23" s="11">
        <v>43.909697342413303</v>
      </c>
    </row>
    <row r="24" spans="1:10" x14ac:dyDescent="0.25">
      <c r="A24" s="8" t="s">
        <v>18</v>
      </c>
      <c r="B24" s="9">
        <v>65557.331000000006</v>
      </c>
      <c r="C24" s="10">
        <v>194.67724731099739</v>
      </c>
      <c r="D24" s="11">
        <v>0.71209940625000001</v>
      </c>
      <c r="E24" s="12">
        <v>1518.357067993164</v>
      </c>
      <c r="F24" s="13">
        <v>15.9817033046875</v>
      </c>
      <c r="G24" s="12">
        <v>21728.868222167981</v>
      </c>
      <c r="H24" s="10">
        <v>179.40764341724739</v>
      </c>
      <c r="I24" s="11">
        <v>48.334309978577444</v>
      </c>
      <c r="J24" s="11">
        <v>44.323723608742164</v>
      </c>
    </row>
    <row r="25" spans="1:10" x14ac:dyDescent="0.25">
      <c r="A25" s="8" t="s">
        <v>19</v>
      </c>
      <c r="B25" s="9">
        <v>58045.805999999997</v>
      </c>
      <c r="C25" s="10">
        <v>173.76546047515185</v>
      </c>
      <c r="D25" s="11">
        <v>0.480806796875</v>
      </c>
      <c r="E25" s="12">
        <v>810.98460592651361</v>
      </c>
      <c r="F25" s="13">
        <v>16.050984833541872</v>
      </c>
      <c r="G25" s="12">
        <v>22734.896757080089</v>
      </c>
      <c r="H25" s="10">
        <v>158.19528242202685</v>
      </c>
      <c r="I25" s="11">
        <v>44.002079094981134</v>
      </c>
      <c r="J25" s="11">
        <v>44.420952912939065</v>
      </c>
    </row>
    <row r="26" spans="1:10" x14ac:dyDescent="0.25">
      <c r="A26" s="8" t="s">
        <v>20</v>
      </c>
      <c r="B26" s="9">
        <v>62478.432999999997</v>
      </c>
      <c r="C26" s="10">
        <v>189.64328682221986</v>
      </c>
      <c r="D26" s="11">
        <v>0.70468993249893186</v>
      </c>
      <c r="E26" s="12">
        <v>1261.0134340820312</v>
      </c>
      <c r="F26" s="13">
        <v>17.950613812499995</v>
      </c>
      <c r="G26" s="12">
        <v>25357.565855468747</v>
      </c>
      <c r="H26" s="10">
        <v>172.39736294471879</v>
      </c>
      <c r="I26" s="11">
        <v>46.365451924571786</v>
      </c>
      <c r="J26" s="11">
        <v>44.648711655756948</v>
      </c>
    </row>
    <row r="27" spans="1:10" x14ac:dyDescent="0.25">
      <c r="A27" s="8" t="s">
        <v>21</v>
      </c>
      <c r="B27" s="9">
        <v>63511.86</v>
      </c>
      <c r="C27" s="10">
        <v>192.1326492315599</v>
      </c>
      <c r="D27" s="11">
        <v>0.20186000000000001</v>
      </c>
      <c r="E27" s="12">
        <v>426.8444453125</v>
      </c>
      <c r="F27" s="13">
        <v>18.998938207031252</v>
      </c>
      <c r="G27" s="12">
        <v>27064.300487304688</v>
      </c>
      <c r="H27" s="10">
        <v>173.33557102155993</v>
      </c>
      <c r="I27" s="11">
        <v>48.130088711701582</v>
      </c>
      <c r="J27" s="11">
        <v>44.73671091836956</v>
      </c>
    </row>
    <row r="28" spans="1:10" x14ac:dyDescent="0.25">
      <c r="A28" s="8" t="s">
        <v>22</v>
      </c>
      <c r="B28" s="9">
        <v>61602.637000000002</v>
      </c>
      <c r="C28" s="10">
        <v>186.75393830282985</v>
      </c>
      <c r="D28" s="11">
        <v>2.265E-2</v>
      </c>
      <c r="E28" s="12">
        <v>10.3453203125</v>
      </c>
      <c r="F28" s="13">
        <v>18.583171584716805</v>
      </c>
      <c r="G28" s="12">
        <v>26451.118336914067</v>
      </c>
      <c r="H28" s="10">
        <v>168.16836732282985</v>
      </c>
      <c r="I28" s="11">
        <v>45.149971870646304</v>
      </c>
      <c r="J28" s="11">
        <v>44.957585442688632</v>
      </c>
    </row>
    <row r="29" spans="1:10" x14ac:dyDescent="0.25">
      <c r="A29" s="8" t="s">
        <v>23</v>
      </c>
      <c r="B29" s="9">
        <v>62231.669000000002</v>
      </c>
      <c r="C29" s="10">
        <v>188.73745037657989</v>
      </c>
      <c r="D29" s="11">
        <v>8.2830000000000001E-2</v>
      </c>
      <c r="E29" s="12">
        <v>264.87623046875001</v>
      </c>
      <c r="F29" s="13">
        <v>19.594686549713131</v>
      </c>
      <c r="G29" s="12">
        <v>27132.660188476555</v>
      </c>
      <c r="H29" s="10">
        <v>169.22559382657988</v>
      </c>
      <c r="I29" s="11">
        <v>45.394566355436801</v>
      </c>
      <c r="J29" s="11">
        <v>44.881481678783778</v>
      </c>
    </row>
    <row r="30" spans="1:10" x14ac:dyDescent="0.25">
      <c r="A30" s="8" t="s">
        <v>24</v>
      </c>
      <c r="B30" s="9">
        <v>55888.981</v>
      </c>
      <c r="C30" s="10">
        <v>169.45259594294987</v>
      </c>
      <c r="D30" s="11">
        <v>0.10030419921875</v>
      </c>
      <c r="E30" s="12">
        <v>294.18270312499999</v>
      </c>
      <c r="F30" s="13">
        <v>16.788418805664065</v>
      </c>
      <c r="G30" s="12">
        <v>24523.914426025396</v>
      </c>
      <c r="H30" s="10">
        <v>152.68749134216861</v>
      </c>
      <c r="I30" s="11">
        <v>42.286951001192655</v>
      </c>
      <c r="J30" s="11">
        <v>44.643992523021474</v>
      </c>
    </row>
    <row r="31" spans="1:10" x14ac:dyDescent="0.25">
      <c r="A31" s="8" t="s">
        <v>25</v>
      </c>
      <c r="B31" s="9">
        <v>59397.389000000003</v>
      </c>
      <c r="C31" s="10">
        <v>182.83585487201987</v>
      </c>
      <c r="D31" s="11">
        <v>0.4689835</v>
      </c>
      <c r="E31" s="12">
        <v>922.26175872802742</v>
      </c>
      <c r="F31" s="13">
        <v>17.255224914550784</v>
      </c>
      <c r="G31" s="12">
        <v>25056.596082008356</v>
      </c>
      <c r="H31" s="10">
        <v>165.94893747201988</v>
      </c>
      <c r="I31" s="11">
        <v>44.438725869252224</v>
      </c>
      <c r="J31" s="11">
        <v>44.912851267759301</v>
      </c>
    </row>
    <row r="32" spans="1:10" x14ac:dyDescent="0.25">
      <c r="A32" s="8" t="s">
        <v>26</v>
      </c>
      <c r="B32" s="9">
        <v>62010.862000000001</v>
      </c>
      <c r="C32" s="10">
        <v>182.96174610289788</v>
      </c>
      <c r="D32" s="11">
        <v>0.53896738671875</v>
      </c>
      <c r="E32" s="12">
        <v>1191.9206289062499</v>
      </c>
      <c r="F32" s="13">
        <v>16.933277399490358</v>
      </c>
      <c r="G32" s="12">
        <v>25670.091710670469</v>
      </c>
      <c r="H32" s="10">
        <v>166.40939908961664</v>
      </c>
      <c r="I32" s="11">
        <v>46.007651259536928</v>
      </c>
      <c r="J32" s="11">
        <v>44.986039177326184</v>
      </c>
    </row>
    <row r="33" spans="1:10" x14ac:dyDescent="0.25">
      <c r="A33" s="8" t="s">
        <v>27</v>
      </c>
      <c r="B33" s="9">
        <v>57147.648000000001</v>
      </c>
      <c r="C33" s="10">
        <v>170.11426118399984</v>
      </c>
      <c r="D33" s="11">
        <v>0.59851184570312499</v>
      </c>
      <c r="E33" s="12">
        <v>1188.7623789062498</v>
      </c>
      <c r="F33" s="13">
        <v>15.899141783985137</v>
      </c>
      <c r="G33" s="12">
        <v>23661.917601837173</v>
      </c>
      <c r="H33" s="10">
        <v>154.63162223970295</v>
      </c>
      <c r="I33" s="11">
        <v>41.336598060355314</v>
      </c>
      <c r="J33" s="11">
        <v>44.666265727081118</v>
      </c>
    </row>
    <row r="34" spans="1:10" x14ac:dyDescent="0.25">
      <c r="A34" s="5">
        <v>2018</v>
      </c>
      <c r="B34" s="6">
        <v>711459.53900000011</v>
      </c>
      <c r="C34" s="6">
        <v>2150.116040193087</v>
      </c>
      <c r="D34" s="7">
        <v>7.1501230000000007</v>
      </c>
      <c r="E34" s="6">
        <v>14960.121139999999</v>
      </c>
      <c r="F34" s="7">
        <v>193.31791603874998</v>
      </c>
      <c r="G34" s="6">
        <v>285950.58255114255</v>
      </c>
      <c r="H34" s="6">
        <v>1963.7512160130868</v>
      </c>
      <c r="I34" s="7">
        <v>44.134693675480669</v>
      </c>
      <c r="J34" s="7"/>
    </row>
    <row r="35" spans="1:10" x14ac:dyDescent="0.25">
      <c r="A35" s="8" t="s">
        <v>16</v>
      </c>
      <c r="B35" s="9">
        <v>58253.36</v>
      </c>
      <c r="C35" s="10">
        <v>169.85570049491989</v>
      </c>
      <c r="D35" s="11">
        <v>0.62911000000000006</v>
      </c>
      <c r="E35" s="12">
        <v>1483.0350000000001</v>
      </c>
      <c r="F35" s="13">
        <v>16.557515199999994</v>
      </c>
      <c r="G35" s="12">
        <v>24751.813002441417</v>
      </c>
      <c r="H35" s="10">
        <v>153.85067049491991</v>
      </c>
      <c r="I35" s="11">
        <v>41.093031387861679</v>
      </c>
      <c r="J35" s="11">
        <v>44.521682508580149</v>
      </c>
    </row>
    <row r="36" spans="1:10" x14ac:dyDescent="0.25">
      <c r="A36" s="8" t="s">
        <v>17</v>
      </c>
      <c r="B36" s="9">
        <v>50502.078000000001</v>
      </c>
      <c r="C36" s="10">
        <v>147.83675301251989</v>
      </c>
      <c r="D36" s="11">
        <v>0.607124</v>
      </c>
      <c r="E36" s="12">
        <v>1413.5120000000002</v>
      </c>
      <c r="F36" s="13">
        <v>13.505362218749998</v>
      </c>
      <c r="G36" s="12">
        <v>19991.784918701178</v>
      </c>
      <c r="H36" s="10">
        <v>134.9130153925199</v>
      </c>
      <c r="I36" s="11">
        <v>39.861961461739568</v>
      </c>
      <c r="J36" s="11">
        <v>44.366782247987793</v>
      </c>
    </row>
    <row r="37" spans="1:10" x14ac:dyDescent="0.25">
      <c r="A37" s="8" t="s">
        <v>18</v>
      </c>
      <c r="B37" s="9">
        <v>59944.06</v>
      </c>
      <c r="C37" s="10">
        <v>180.72028122092985</v>
      </c>
      <c r="D37" s="11">
        <v>0.87603900000000001</v>
      </c>
      <c r="E37" s="12">
        <v>1885.9290000000001</v>
      </c>
      <c r="F37" s="13">
        <v>13.545864199999999</v>
      </c>
      <c r="G37" s="12">
        <v>19741.165140000005</v>
      </c>
      <c r="H37" s="10">
        <v>167.82947884092982</v>
      </c>
      <c r="I37" s="11">
        <v>44.750899173149342</v>
      </c>
      <c r="J37" s="11">
        <v>44.068164680868783</v>
      </c>
    </row>
    <row r="38" spans="1:10" x14ac:dyDescent="0.25">
      <c r="A38" s="8" t="s">
        <v>19</v>
      </c>
      <c r="B38" s="9">
        <v>58407.739000000001</v>
      </c>
      <c r="C38" s="10">
        <v>178.99121705836788</v>
      </c>
      <c r="D38" s="11">
        <v>0.83341500000000002</v>
      </c>
      <c r="E38" s="12">
        <v>1772.5039999999999</v>
      </c>
      <c r="F38" s="13">
        <v>14.5009516</v>
      </c>
      <c r="G38" s="12">
        <v>22188.657880000002</v>
      </c>
      <c r="H38" s="10">
        <v>165.2022624583679</v>
      </c>
      <c r="I38" s="11">
        <v>45.480194835954755</v>
      </c>
      <c r="J38" s="11">
        <v>44.191340992616581</v>
      </c>
    </row>
    <row r="39" spans="1:10" x14ac:dyDescent="0.25">
      <c r="A39" s="8" t="s">
        <v>20</v>
      </c>
      <c r="B39" s="9">
        <v>62130.218000000001</v>
      </c>
      <c r="C39" s="10">
        <v>188.89527841312488</v>
      </c>
      <c r="D39" s="11">
        <v>0.73923000000000005</v>
      </c>
      <c r="E39" s="12">
        <v>1610.2723899999999</v>
      </c>
      <c r="F39" s="13">
        <v>12.198800599999998</v>
      </c>
      <c r="G39" s="12">
        <v>18850.343000000001</v>
      </c>
      <c r="H39" s="10">
        <v>177.5412813131249</v>
      </c>
      <c r="I39" s="11">
        <v>47.260422871015599</v>
      </c>
      <c r="J39" s="11">
        <v>44.265921904820232</v>
      </c>
    </row>
    <row r="40" spans="1:10" x14ac:dyDescent="0.25">
      <c r="A40" s="8" t="s">
        <v>21</v>
      </c>
      <c r="B40" s="9">
        <v>57447.116000000002</v>
      </c>
      <c r="C40" s="10">
        <v>175.14827458373688</v>
      </c>
      <c r="D40" s="11">
        <v>0.85558500000000004</v>
      </c>
      <c r="E40" s="12">
        <v>1820.992</v>
      </c>
      <c r="F40" s="13">
        <v>15.547031200000001</v>
      </c>
      <c r="G40" s="12">
        <v>22849.288819999998</v>
      </c>
      <c r="H40" s="10">
        <v>160.78997820373689</v>
      </c>
      <c r="I40" s="11">
        <v>44.190613968841582</v>
      </c>
      <c r="J40" s="11">
        <v>43.937632342915229</v>
      </c>
    </row>
    <row r="41" spans="1:10" x14ac:dyDescent="0.25">
      <c r="A41" s="8" t="s">
        <v>22</v>
      </c>
      <c r="B41" s="9">
        <v>61499.709000000003</v>
      </c>
      <c r="C41" s="10">
        <v>189.20450048544436</v>
      </c>
      <c r="D41" s="11">
        <v>0.78894000000000009</v>
      </c>
      <c r="E41" s="12">
        <v>1596.9970000000001</v>
      </c>
      <c r="F41" s="13">
        <v>18.723005300000001</v>
      </c>
      <c r="G41" s="12">
        <v>27641.964629999995</v>
      </c>
      <c r="H41" s="10">
        <v>171.55575784544436</v>
      </c>
      <c r="I41" s="11">
        <v>45.589862823595148</v>
      </c>
      <c r="J41" s="11">
        <v>43.974289922327635</v>
      </c>
    </row>
    <row r="42" spans="1:10" x14ac:dyDescent="0.25">
      <c r="A42" s="8" t="s">
        <v>23</v>
      </c>
      <c r="B42" s="9">
        <v>63511.76</v>
      </c>
      <c r="C42" s="10">
        <v>193.24278632879987</v>
      </c>
      <c r="D42" s="11">
        <v>0.64497000000000004</v>
      </c>
      <c r="E42" s="12">
        <v>1294.7685300000001</v>
      </c>
      <c r="F42" s="13">
        <v>18.311620699999999</v>
      </c>
      <c r="G42" s="12">
        <v>25545.444959999993</v>
      </c>
      <c r="H42" s="10">
        <v>175.42303740879987</v>
      </c>
      <c r="I42" s="11">
        <v>46.57812262780827</v>
      </c>
      <c r="J42" s="11">
        <v>44.072919611691923</v>
      </c>
    </row>
    <row r="43" spans="1:10" x14ac:dyDescent="0.25">
      <c r="A43" s="8" t="s">
        <v>28</v>
      </c>
      <c r="B43" s="9">
        <v>55325.966</v>
      </c>
      <c r="C43" s="10">
        <v>165.22037487352787</v>
      </c>
      <c r="D43" s="11">
        <v>0.162885</v>
      </c>
      <c r="E43" s="12">
        <v>269.82334000000003</v>
      </c>
      <c r="F43" s="13">
        <v>16.716773999999997</v>
      </c>
      <c r="G43" s="12">
        <v>25096.246800000001</v>
      </c>
      <c r="H43" s="10">
        <v>149.32736321352789</v>
      </c>
      <c r="I43" s="11">
        <v>40.936202829364682</v>
      </c>
      <c r="J43" s="11">
        <v>43.960357264039594</v>
      </c>
    </row>
    <row r="44" spans="1:10" x14ac:dyDescent="0.25">
      <c r="A44" s="8" t="s">
        <v>25</v>
      </c>
      <c r="B44" s="9">
        <v>63380.902999999998</v>
      </c>
      <c r="C44" s="10">
        <v>191.83675341452988</v>
      </c>
      <c r="D44" s="11">
        <v>0.46216499999999994</v>
      </c>
      <c r="E44" s="12">
        <v>929.63071000000002</v>
      </c>
      <c r="F44" s="13">
        <v>19.368807820000008</v>
      </c>
      <c r="G44" s="12">
        <v>28217.747059999998</v>
      </c>
      <c r="H44" s="10">
        <v>172.91989087452987</v>
      </c>
      <c r="I44" s="11">
        <v>45.835823632358846</v>
      </c>
      <c r="J44" s="11">
        <v>44.076782077631805</v>
      </c>
    </row>
    <row r="45" spans="1:10" x14ac:dyDescent="0.25">
      <c r="A45" s="8" t="s">
        <v>26</v>
      </c>
      <c r="B45" s="9">
        <v>61699.758999999998</v>
      </c>
      <c r="C45" s="10">
        <v>187.66956556042189</v>
      </c>
      <c r="D45" s="11">
        <v>0.17860500000000001</v>
      </c>
      <c r="E45" s="12">
        <v>289.90996000000001</v>
      </c>
      <c r="F45" s="13">
        <v>15.466963600000001</v>
      </c>
      <c r="G45" s="12">
        <v>23111.964310000007</v>
      </c>
      <c r="H45" s="10">
        <v>171.89982330042187</v>
      </c>
      <c r="I45" s="11">
        <v>47.044442139429755</v>
      </c>
      <c r="J45" s="11">
        <v>44.163181317622872</v>
      </c>
    </row>
    <row r="46" spans="1:10" x14ac:dyDescent="0.25">
      <c r="A46" s="8" t="s">
        <v>27</v>
      </c>
      <c r="B46" s="9">
        <v>59356.870999999999</v>
      </c>
      <c r="C46" s="10">
        <v>181.49455474676387</v>
      </c>
      <c r="D46" s="11">
        <v>0.37205500000000002</v>
      </c>
      <c r="E46" s="12">
        <v>592.74721</v>
      </c>
      <c r="F46" s="13">
        <v>18.875219600000005</v>
      </c>
      <c r="G46" s="12">
        <v>27964.162029999996</v>
      </c>
      <c r="H46" s="10">
        <v>162.49865666676388</v>
      </c>
      <c r="I46" s="11">
        <v>43.000607916622073</v>
      </c>
      <c r="J46" s="11">
        <v>44.301848805645101</v>
      </c>
    </row>
    <row r="47" spans="1:10" x14ac:dyDescent="0.25">
      <c r="A47" s="14">
        <v>2019</v>
      </c>
      <c r="B47" s="15">
        <v>756949.12500000012</v>
      </c>
      <c r="C47" s="15">
        <v>2306.364626332248</v>
      </c>
      <c r="D47" s="16">
        <v>4.9204575999999998</v>
      </c>
      <c r="E47" s="15">
        <v>6195.9840299999996</v>
      </c>
      <c r="F47" s="16">
        <v>268.37426912000001</v>
      </c>
      <c r="G47" s="15">
        <v>425179.76976999996</v>
      </c>
      <c r="H47" s="15">
        <v>2042.2685304249521</v>
      </c>
      <c r="I47" s="16">
        <v>45.445640062512801</v>
      </c>
      <c r="J47" s="16"/>
    </row>
    <row r="48" spans="1:10" x14ac:dyDescent="0.25">
      <c r="A48" s="8" t="s">
        <v>16</v>
      </c>
      <c r="B48" s="9">
        <v>65174.38</v>
      </c>
      <c r="C48" s="10">
        <v>196.01116575743998</v>
      </c>
      <c r="D48" s="11">
        <v>0.41056500000000001</v>
      </c>
      <c r="E48" s="12">
        <v>596.28989999999999</v>
      </c>
      <c r="F48" s="13">
        <v>17.469082599999997</v>
      </c>
      <c r="G48" s="12">
        <v>27046.927980000004</v>
      </c>
      <c r="H48" s="10">
        <v>178.04776706551993</v>
      </c>
      <c r="I48" s="11">
        <v>47.076246606026032</v>
      </c>
      <c r="J48" s="11">
        <v>44.800450073825466</v>
      </c>
    </row>
    <row r="49" spans="1:10" x14ac:dyDescent="0.25">
      <c r="A49" s="8" t="s">
        <v>17</v>
      </c>
      <c r="B49" s="9">
        <v>57156.76</v>
      </c>
      <c r="C49" s="10">
        <v>166.202918762736</v>
      </c>
      <c r="D49" s="11">
        <v>0.60514000000000001</v>
      </c>
      <c r="E49" s="12">
        <v>695.72590000000002</v>
      </c>
      <c r="F49" s="13">
        <v>16.966383250000003</v>
      </c>
      <c r="G49" s="12">
        <v>25301.838349999995</v>
      </c>
      <c r="H49" s="10">
        <v>150.10416221736</v>
      </c>
      <c r="I49" s="11">
        <v>43.903806195962325</v>
      </c>
      <c r="J49" s="11">
        <v>45.137270468344035</v>
      </c>
    </row>
    <row r="50" spans="1:10" x14ac:dyDescent="0.25">
      <c r="A50" s="8" t="s">
        <v>18</v>
      </c>
      <c r="B50" s="9">
        <v>58651.248</v>
      </c>
      <c r="C50" s="10">
        <v>176.20500594643204</v>
      </c>
      <c r="D50" s="11">
        <v>0.88519099999999995</v>
      </c>
      <c r="E50" s="12">
        <v>1039.1215099999999</v>
      </c>
      <c r="F50" s="13">
        <v>16.255877899999998</v>
      </c>
      <c r="G50" s="12">
        <v>25201.126819999998</v>
      </c>
      <c r="H50" s="10">
        <v>160.834319046432</v>
      </c>
      <c r="I50" s="11">
        <v>42.454621889541471</v>
      </c>
      <c r="J50" s="11">
        <v>45.06667938691178</v>
      </c>
    </row>
    <row r="51" spans="1:10" x14ac:dyDescent="0.25">
      <c r="A51" s="8" t="s">
        <v>19</v>
      </c>
      <c r="B51" s="9">
        <v>60772.756999999998</v>
      </c>
      <c r="C51" s="10">
        <v>186.797466281928</v>
      </c>
      <c r="D51" s="11">
        <v>0.72797999999999996</v>
      </c>
      <c r="E51" s="12">
        <v>1025.56493</v>
      </c>
      <c r="F51" s="13">
        <v>20.381606699999999</v>
      </c>
      <c r="G51" s="12">
        <v>31959.60169</v>
      </c>
      <c r="H51" s="10">
        <v>167.14383958192798</v>
      </c>
      <c r="I51" s="11">
        <v>45.553058731405038</v>
      </c>
      <c r="J51" s="11">
        <v>44.951986019330896</v>
      </c>
    </row>
    <row r="52" spans="1:10" x14ac:dyDescent="0.25">
      <c r="A52" s="8" t="s">
        <v>20</v>
      </c>
      <c r="B52" s="9">
        <v>66790.475999999995</v>
      </c>
      <c r="C52" s="10">
        <v>203.79617644737598</v>
      </c>
      <c r="D52" s="11">
        <v>0.77165499999999998</v>
      </c>
      <c r="E52" s="12">
        <v>1107.43742</v>
      </c>
      <c r="F52" s="13">
        <v>20.783866680000006</v>
      </c>
      <c r="G52" s="12">
        <v>34794.07911999998</v>
      </c>
      <c r="H52" s="10">
        <v>183.78396476737595</v>
      </c>
      <c r="I52" s="11">
        <v>48.43226990752575</v>
      </c>
      <c r="J52" s="11">
        <v>45.049639939040077</v>
      </c>
    </row>
    <row r="53" spans="1:10" x14ac:dyDescent="0.25">
      <c r="A53" s="8" t="s">
        <v>21</v>
      </c>
      <c r="B53" s="9">
        <v>57299.584000000003</v>
      </c>
      <c r="C53" s="10">
        <v>179.54893405900799</v>
      </c>
      <c r="D53" s="11">
        <v>0.41756399999999999</v>
      </c>
      <c r="E53" s="12">
        <v>556.18534</v>
      </c>
      <c r="F53" s="13">
        <v>22.766801000000005</v>
      </c>
      <c r="G53" s="12">
        <v>38825.329529999995</v>
      </c>
      <c r="H53" s="10">
        <v>157.19969705900797</v>
      </c>
      <c r="I53" s="11">
        <v>42.772026667056558</v>
      </c>
      <c r="J53" s="11">
        <v>44.931424330557995</v>
      </c>
    </row>
    <row r="54" spans="1:10" x14ac:dyDescent="0.25">
      <c r="A54" s="8" t="s">
        <v>22</v>
      </c>
      <c r="B54" s="9">
        <v>68384.432000000001</v>
      </c>
      <c r="C54" s="10">
        <v>210.48564046963202</v>
      </c>
      <c r="D54" s="11">
        <v>0.32635760000000003</v>
      </c>
      <c r="E54" s="12">
        <v>433.56398999999999</v>
      </c>
      <c r="F54" s="13">
        <v>24.191383160000008</v>
      </c>
      <c r="G54" s="12">
        <v>37981.966590000011</v>
      </c>
      <c r="H54" s="10">
        <v>186.620614909632</v>
      </c>
      <c r="I54" s="11">
        <v>49.098449613001726</v>
      </c>
      <c r="J54" s="11">
        <v>45.223806563008537</v>
      </c>
    </row>
    <row r="55" spans="1:10" x14ac:dyDescent="0.25">
      <c r="A55" s="8" t="s">
        <v>23</v>
      </c>
      <c r="B55" s="9">
        <v>65234.445</v>
      </c>
      <c r="C55" s="10">
        <v>202.18346382852002</v>
      </c>
      <c r="D55" s="11">
        <v>0.35100500000000001</v>
      </c>
      <c r="E55" s="12">
        <v>386.44807999999995</v>
      </c>
      <c r="F55" s="13">
        <v>25.850405800000001</v>
      </c>
      <c r="G55" s="12">
        <v>39682.800370000012</v>
      </c>
      <c r="H55" s="10">
        <v>176.68406302852003</v>
      </c>
      <c r="I55" s="11">
        <v>46.445754009490251</v>
      </c>
      <c r="J55" s="11">
        <v>45.212775844815376</v>
      </c>
    </row>
    <row r="56" spans="1:10" x14ac:dyDescent="0.25">
      <c r="A56" s="8" t="s">
        <v>24</v>
      </c>
      <c r="B56" s="9">
        <v>61673.714999999997</v>
      </c>
      <c r="C56" s="10">
        <v>186.99791091317999</v>
      </c>
      <c r="D56" s="11">
        <v>7.0199999999999999E-2</v>
      </c>
      <c r="E56" s="12">
        <v>56</v>
      </c>
      <c r="F56" s="13">
        <v>27.411657499999997</v>
      </c>
      <c r="G56" s="12">
        <v>43647.907919999991</v>
      </c>
      <c r="H56" s="10">
        <v>159.65656341318001</v>
      </c>
      <c r="I56" s="11">
        <v>43.332758196989872</v>
      </c>
      <c r="J56" s="11">
        <v>45.412488792117472</v>
      </c>
    </row>
    <row r="57" spans="1:10" x14ac:dyDescent="0.25">
      <c r="A57" s="8" t="s">
        <v>25</v>
      </c>
      <c r="B57" s="9">
        <v>66802.569000000003</v>
      </c>
      <c r="C57" s="10">
        <v>205.68804926403601</v>
      </c>
      <c r="D57" s="11">
        <v>0.16697000000000001</v>
      </c>
      <c r="E57" s="12">
        <v>127.16249999999999</v>
      </c>
      <c r="F57" s="13">
        <v>24.406729799999997</v>
      </c>
      <c r="G57" s="12">
        <v>39419.08863000002</v>
      </c>
      <c r="H57" s="10">
        <v>181.44828946403601</v>
      </c>
      <c r="I57" s="11">
        <v>47.619241476309028</v>
      </c>
      <c r="J57" s="11">
        <v>45.56110694577999</v>
      </c>
    </row>
    <row r="58" spans="1:10" x14ac:dyDescent="0.25">
      <c r="A58" s="8" t="s">
        <v>26</v>
      </c>
      <c r="B58" s="9">
        <v>62648.315999999999</v>
      </c>
      <c r="C58" s="10">
        <v>192.16092907353601</v>
      </c>
      <c r="D58" s="11">
        <v>0.11940000000000001</v>
      </c>
      <c r="E58" s="12">
        <v>83.658299999999997</v>
      </c>
      <c r="F58" s="13">
        <v>26.167697960000009</v>
      </c>
      <c r="G58" s="12">
        <v>41824.484120000008</v>
      </c>
      <c r="H58" s="10">
        <v>166.11263111353603</v>
      </c>
      <c r="I58" s="11">
        <v>45.01043069881392</v>
      </c>
      <c r="J58" s="11">
        <v>45.391605992395341</v>
      </c>
    </row>
    <row r="59" spans="1:10" x14ac:dyDescent="0.25">
      <c r="A59" s="8" t="s">
        <v>27</v>
      </c>
      <c r="B59" s="9">
        <v>66360.442999999999</v>
      </c>
      <c r="C59" s="10">
        <v>200.28696552842402</v>
      </c>
      <c r="D59" s="11">
        <v>6.8430000000000005E-2</v>
      </c>
      <c r="E59" s="12">
        <v>88.826160000000002</v>
      </c>
      <c r="F59" s="13">
        <v>25.722776770000007</v>
      </c>
      <c r="G59" s="12">
        <v>39494.618650000011</v>
      </c>
      <c r="H59" s="10">
        <v>174.63261875842403</v>
      </c>
      <c r="I59" s="11">
        <v>45.754721522133352</v>
      </c>
      <c r="J59" s="11">
        <v>45.62111545952127</v>
      </c>
    </row>
    <row r="60" spans="1:10" x14ac:dyDescent="0.25">
      <c r="A60" s="5" t="s">
        <v>29</v>
      </c>
      <c r="B60" s="6">
        <v>757925.90899999999</v>
      </c>
      <c r="C60" s="6">
        <v>2316.3341091847437</v>
      </c>
      <c r="D60" s="7">
        <v>5.3819416000000011</v>
      </c>
      <c r="E60" s="6">
        <v>5708.6508000000013</v>
      </c>
      <c r="F60" s="7">
        <v>228.87225259000002</v>
      </c>
      <c r="G60" s="6">
        <v>311028.47765000002</v>
      </c>
      <c r="H60" s="6">
        <v>2092.4758471947434</v>
      </c>
      <c r="I60" s="7">
        <v>46.113378497155409</v>
      </c>
      <c r="J60" s="7"/>
    </row>
    <row r="61" spans="1:10" x14ac:dyDescent="0.25">
      <c r="A61" s="8" t="s">
        <v>16</v>
      </c>
      <c r="B61" s="9">
        <v>68354.981</v>
      </c>
      <c r="C61" s="10">
        <v>203.89771334444399</v>
      </c>
      <c r="D61" s="11">
        <v>0.16317000000000001</v>
      </c>
      <c r="E61" s="12">
        <v>183.43662</v>
      </c>
      <c r="F61" s="13">
        <v>22.077785899999999</v>
      </c>
      <c r="G61" s="12">
        <v>31718.526480000004</v>
      </c>
      <c r="H61" s="10">
        <v>181.90369744444399</v>
      </c>
      <c r="I61" s="11">
        <v>47.621273181385497</v>
      </c>
      <c r="J61" s="11">
        <v>45.666534340801235</v>
      </c>
    </row>
    <row r="62" spans="1:10" x14ac:dyDescent="0.25">
      <c r="A62" s="8" t="s">
        <v>17</v>
      </c>
      <c r="B62" s="9">
        <v>58403.449000000001</v>
      </c>
      <c r="C62" s="10">
        <v>173.0903018013</v>
      </c>
      <c r="D62" s="11">
        <v>0.21359500000000001</v>
      </c>
      <c r="E62" s="12">
        <v>171.86985000000001</v>
      </c>
      <c r="F62" s="13">
        <v>20.732025060000002</v>
      </c>
      <c r="G62" s="12">
        <v>29457.692520000001</v>
      </c>
      <c r="H62" s="10">
        <v>152.41229774130002</v>
      </c>
      <c r="I62" s="11">
        <v>42.617906054138274</v>
      </c>
      <c r="J62" s="11">
        <v>45.559375995649226</v>
      </c>
    </row>
    <row r="63" spans="1:10" x14ac:dyDescent="0.25">
      <c r="A63" s="8" t="s">
        <v>18</v>
      </c>
      <c r="B63" s="9">
        <v>61319.442999999999</v>
      </c>
      <c r="C63" s="10">
        <v>186.25118561265595</v>
      </c>
      <c r="D63" s="11">
        <v>0.16404076000000001</v>
      </c>
      <c r="E63" s="12">
        <v>186.77534000000003</v>
      </c>
      <c r="F63" s="13">
        <v>17.900782199999998</v>
      </c>
      <c r="G63" s="12">
        <v>26633.121949999993</v>
      </c>
      <c r="H63" s="10">
        <v>168.48944417265596</v>
      </c>
      <c r="I63" s="11">
        <v>44.038247169089779</v>
      </c>
      <c r="J63" s="11">
        <v>45.691344768944923</v>
      </c>
    </row>
    <row r="64" spans="1:10" x14ac:dyDescent="0.25">
      <c r="A64" s="8" t="s">
        <v>19</v>
      </c>
      <c r="B64" s="9">
        <v>68667.543000000005</v>
      </c>
      <c r="C64" s="10">
        <v>210.550343037804</v>
      </c>
      <c r="D64" s="11">
        <v>0.74077999999999999</v>
      </c>
      <c r="E64" s="12">
        <v>910.77140000000009</v>
      </c>
      <c r="F64" s="13">
        <v>17.302773709999997</v>
      </c>
      <c r="G64" s="12">
        <v>24596.487500000007</v>
      </c>
      <c r="H64" s="10">
        <v>193.988349327804</v>
      </c>
      <c r="I64" s="11">
        <v>52.350681477747735</v>
      </c>
      <c r="J64" s="11">
        <v>46.257813331140142</v>
      </c>
    </row>
    <row r="65" spans="1:10" x14ac:dyDescent="0.25">
      <c r="A65" s="8" t="s">
        <v>20</v>
      </c>
      <c r="B65" s="9">
        <v>61056.760999999999</v>
      </c>
      <c r="C65" s="10">
        <v>188.257288099476</v>
      </c>
      <c r="D65" s="11">
        <v>0.44408999999999998</v>
      </c>
      <c r="E65" s="12">
        <v>482.32348000000002</v>
      </c>
      <c r="F65" s="13">
        <v>20.966734630000005</v>
      </c>
      <c r="G65" s="12">
        <v>31472.88412000001</v>
      </c>
      <c r="H65" s="10">
        <v>167.734643469476</v>
      </c>
      <c r="I65" s="11">
        <v>43.770141284027225</v>
      </c>
      <c r="J65" s="11">
        <v>45.86930261251527</v>
      </c>
    </row>
    <row r="66" spans="1:10" x14ac:dyDescent="0.25">
      <c r="A66" s="8" t="s">
        <v>30</v>
      </c>
      <c r="B66" s="9">
        <v>62608.057999999997</v>
      </c>
      <c r="C66" s="10">
        <v>192.83983074249599</v>
      </c>
      <c r="D66" s="11">
        <v>0.37368499999999999</v>
      </c>
      <c r="E66" s="12">
        <v>453.72640999999999</v>
      </c>
      <c r="F66" s="13">
        <v>19.129887779999994</v>
      </c>
      <c r="G66" s="12">
        <v>24611.940370000015</v>
      </c>
      <c r="H66" s="10">
        <v>174.083627962496</v>
      </c>
      <c r="I66" s="11">
        <v>46.903199853595552</v>
      </c>
      <c r="J66" s="11">
        <v>46.213567044726851</v>
      </c>
    </row>
    <row r="67" spans="1:10" x14ac:dyDescent="0.25">
      <c r="A67" s="8" t="s">
        <v>22</v>
      </c>
      <c r="B67" s="9">
        <v>64324.334000000003</v>
      </c>
      <c r="C67" s="10">
        <v>200.53059665032802</v>
      </c>
      <c r="D67" s="11">
        <v>0.48330600000000001</v>
      </c>
      <c r="E67" s="12">
        <v>600.58235000000013</v>
      </c>
      <c r="F67" s="13">
        <v>19.132664080000001</v>
      </c>
      <c r="G67" s="12">
        <v>23234.387479999987</v>
      </c>
      <c r="H67" s="10">
        <v>181.88123857032798</v>
      </c>
      <c r="I67" s="11">
        <v>47.385005247251499</v>
      </c>
      <c r="J67" s="11">
        <v>46.070780014247667</v>
      </c>
    </row>
    <row r="68" spans="1:10" x14ac:dyDescent="0.25">
      <c r="A68" s="8" t="s">
        <v>23</v>
      </c>
      <c r="B68" s="9">
        <v>59825.531999999999</v>
      </c>
      <c r="C68" s="10">
        <v>184.01376434687995</v>
      </c>
      <c r="D68" s="11">
        <v>0.20305400000000001</v>
      </c>
      <c r="E68" s="12">
        <v>292.23680000000002</v>
      </c>
      <c r="F68" s="13">
        <v>17.448281950000002</v>
      </c>
      <c r="G68" s="12">
        <v>22034.80946</v>
      </c>
      <c r="H68" s="10">
        <v>166.76853639687999</v>
      </c>
      <c r="I68" s="11">
        <v>43.412627629669174</v>
      </c>
      <c r="J68" s="11">
        <v>45.818019482595908</v>
      </c>
    </row>
    <row r="69" spans="1:10" x14ac:dyDescent="0.25">
      <c r="A69" s="8" t="s">
        <v>28</v>
      </c>
      <c r="B69" s="9">
        <v>64009.59</v>
      </c>
      <c r="C69" s="10">
        <v>196.33635936863996</v>
      </c>
      <c r="D69" s="11">
        <v>0.43577965000000002</v>
      </c>
      <c r="E69" s="12">
        <v>457.49235999999996</v>
      </c>
      <c r="F69" s="13">
        <v>19.153443559999996</v>
      </c>
      <c r="G69" s="12">
        <v>24600.029429999984</v>
      </c>
      <c r="H69" s="10">
        <v>177.61869545863996</v>
      </c>
      <c r="I69" s="11">
        <v>47.739734203681223</v>
      </c>
      <c r="J69" s="11">
        <v>46.185267483153524</v>
      </c>
    </row>
    <row r="70" spans="1:10" x14ac:dyDescent="0.25">
      <c r="A70" s="8" t="s">
        <v>25</v>
      </c>
      <c r="B70" s="9">
        <v>63327.343000000001</v>
      </c>
      <c r="C70" s="10">
        <v>196.20508034192397</v>
      </c>
      <c r="D70" s="11">
        <v>0.56408197000000004</v>
      </c>
      <c r="E70" s="12">
        <v>507.78433000000001</v>
      </c>
      <c r="F70" s="13">
        <v>21.00336652</v>
      </c>
      <c r="G70" s="12">
        <v>27284.749290000007</v>
      </c>
      <c r="H70" s="10">
        <v>175.76579579192395</v>
      </c>
      <c r="I70" s="11">
        <v>45.680849551411413</v>
      </c>
      <c r="J70" s="11">
        <v>46.023734822745382</v>
      </c>
    </row>
    <row r="71" spans="1:10" x14ac:dyDescent="0.25">
      <c r="A71" s="8" t="s">
        <v>26</v>
      </c>
      <c r="B71" s="9">
        <v>62101.743000000002</v>
      </c>
      <c r="C71" s="10">
        <v>191.213999173692</v>
      </c>
      <c r="D71" s="11">
        <v>0.68280843999999996</v>
      </c>
      <c r="E71" s="12">
        <v>652.54975000000002</v>
      </c>
      <c r="F71" s="13">
        <v>18.937417100000008</v>
      </c>
      <c r="G71" s="12">
        <v>24816.997609999999</v>
      </c>
      <c r="H71" s="10">
        <v>172.959390513692</v>
      </c>
      <c r="I71" s="11">
        <v>46.412324326527475</v>
      </c>
      <c r="J71" s="11">
        <v>46.140559291721509</v>
      </c>
    </row>
    <row r="72" spans="1:10" x14ac:dyDescent="0.25">
      <c r="A72" s="8" t="s">
        <v>27</v>
      </c>
      <c r="B72" s="9">
        <v>63927.131999999998</v>
      </c>
      <c r="C72" s="10">
        <v>193.14764666510402</v>
      </c>
      <c r="D72" s="11">
        <v>0.91355078000000001</v>
      </c>
      <c r="E72" s="12">
        <v>809.10210999999993</v>
      </c>
      <c r="F72" s="13">
        <v>15.087090100000001</v>
      </c>
      <c r="G72" s="12">
        <v>20566.851440000013</v>
      </c>
      <c r="H72" s="10">
        <v>178.870130345104</v>
      </c>
      <c r="I72" s="11">
        <v>46.412555578467689</v>
      </c>
      <c r="J72" s="11">
        <v>46.195378796416044</v>
      </c>
    </row>
    <row r="73" spans="1:10" x14ac:dyDescent="0.25">
      <c r="A73" s="14" t="s">
        <v>31</v>
      </c>
      <c r="B73" s="15">
        <v>741395.10399999982</v>
      </c>
      <c r="C73" s="15">
        <v>2294.9167874716563</v>
      </c>
      <c r="D73" s="16">
        <v>8.8794705799999996</v>
      </c>
      <c r="E73" s="15">
        <v>12538.00899</v>
      </c>
      <c r="F73" s="16">
        <v>216.70491836000005</v>
      </c>
      <c r="G73" s="15">
        <v>314239.76315000001</v>
      </c>
      <c r="H73" s="15">
        <v>2087.0913396916558</v>
      </c>
      <c r="I73" s="16">
        <v>45.562330204386221</v>
      </c>
      <c r="J73" s="16"/>
    </row>
    <row r="74" spans="1:10" x14ac:dyDescent="0.25">
      <c r="A74" s="8" t="s">
        <v>16</v>
      </c>
      <c r="B74" s="9">
        <v>57598.097999999998</v>
      </c>
      <c r="C74" s="10">
        <v>173.84073624446398</v>
      </c>
      <c r="D74" s="11">
        <v>0.65948945999999997</v>
      </c>
      <c r="E74" s="12">
        <v>699.71015999999997</v>
      </c>
      <c r="F74" s="13">
        <v>19.298910459999991</v>
      </c>
      <c r="G74" s="12">
        <v>25192.097680000013</v>
      </c>
      <c r="H74" s="10">
        <v>155.20131524446398</v>
      </c>
      <c r="I74" s="11">
        <v>40.239275038996652</v>
      </c>
      <c r="J74" s="11">
        <v>45.580212284550306</v>
      </c>
    </row>
    <row r="75" spans="1:10" x14ac:dyDescent="0.25">
      <c r="A75" s="8" t="s">
        <v>17</v>
      </c>
      <c r="B75" s="9">
        <v>53473.417000000001</v>
      </c>
      <c r="C75" s="10">
        <v>164.47567494527999</v>
      </c>
      <c r="D75" s="11">
        <v>0.67602616999999998</v>
      </c>
      <c r="E75" s="12">
        <v>811.40931999999998</v>
      </c>
      <c r="F75" s="13">
        <v>15.345801580000002</v>
      </c>
      <c r="G75" s="12">
        <v>20104.317080000008</v>
      </c>
      <c r="H75" s="10">
        <v>149.80589953527999</v>
      </c>
      <c r="I75" s="11">
        <v>42.967928949621317</v>
      </c>
      <c r="J75" s="11">
        <v>45.609380859173889</v>
      </c>
    </row>
    <row r="76" spans="1:10" x14ac:dyDescent="0.25">
      <c r="A76" s="8" t="s">
        <v>18</v>
      </c>
      <c r="B76" s="9">
        <v>66756.301999999996</v>
      </c>
      <c r="C76" s="10">
        <v>206.68632282386397</v>
      </c>
      <c r="D76" s="11">
        <v>1.1742110100000001</v>
      </c>
      <c r="E76" s="12">
        <v>1203.8228199999999</v>
      </c>
      <c r="F76" s="13">
        <v>16.87080886</v>
      </c>
      <c r="G76" s="12">
        <v>23313.131450000004</v>
      </c>
      <c r="H76" s="10">
        <v>190.98972497386396</v>
      </c>
      <c r="I76" s="11">
        <v>49.440054056542643</v>
      </c>
      <c r="J76" s="11">
        <v>46.059531433128306</v>
      </c>
    </row>
    <row r="77" spans="1:10" x14ac:dyDescent="0.25">
      <c r="A77" s="8" t="s">
        <v>19</v>
      </c>
      <c r="B77" s="9">
        <v>63173.256000000001</v>
      </c>
      <c r="C77" s="10">
        <v>191.47712816390401</v>
      </c>
      <c r="D77" s="11">
        <v>0.60159457000000005</v>
      </c>
      <c r="E77" s="12">
        <v>738.13180999999997</v>
      </c>
      <c r="F77" s="13">
        <v>15.089107039999998</v>
      </c>
      <c r="G77" s="12">
        <v>21967.925779999987</v>
      </c>
      <c r="H77" s="10">
        <v>176.98961569390403</v>
      </c>
      <c r="I77" s="11">
        <v>47.305784663917436</v>
      </c>
      <c r="J77" s="11">
        <v>45.639123365309111</v>
      </c>
    </row>
    <row r="78" spans="1:10" x14ac:dyDescent="0.25">
      <c r="A78" s="8" t="s">
        <v>20</v>
      </c>
      <c r="B78" s="9">
        <v>58264.864000000001</v>
      </c>
      <c r="C78" s="10">
        <v>179.83566803328</v>
      </c>
      <c r="D78" s="11">
        <v>0.37746324999999997</v>
      </c>
      <c r="E78" s="12">
        <v>620.61174000000005</v>
      </c>
      <c r="F78" s="13">
        <v>19.290846860000009</v>
      </c>
      <c r="G78" s="12">
        <v>27981.518849999989</v>
      </c>
      <c r="H78" s="10">
        <v>160.92228442327999</v>
      </c>
      <c r="I78" s="11">
        <v>41.590994575180261</v>
      </c>
      <c r="J78" s="11">
        <v>45.457527806238524</v>
      </c>
    </row>
    <row r="79" spans="1:10" x14ac:dyDescent="0.25">
      <c r="A79" s="8" t="s">
        <v>21</v>
      </c>
      <c r="B79" s="9">
        <v>64209.684999999998</v>
      </c>
      <c r="C79" s="10">
        <v>198.25305288977998</v>
      </c>
      <c r="D79" s="11">
        <v>0.78081314999999996</v>
      </c>
      <c r="E79" s="12">
        <v>1152.0510899999999</v>
      </c>
      <c r="F79" s="13">
        <v>17.969285320000008</v>
      </c>
      <c r="G79" s="12">
        <v>27079.289660000002</v>
      </c>
      <c r="H79" s="10">
        <v>181.20173260693991</v>
      </c>
      <c r="I79" s="11">
        <v>48.318578681203299</v>
      </c>
      <c r="J79" s="11">
        <v>45.575476041872513</v>
      </c>
    </row>
    <row r="80" spans="1:10" x14ac:dyDescent="0.25">
      <c r="A80" s="8" t="s">
        <v>22</v>
      </c>
      <c r="B80" s="9">
        <v>62131.478999999999</v>
      </c>
      <c r="C80" s="10">
        <v>191.96912182179599</v>
      </c>
      <c r="D80" s="11">
        <v>0.77646725000000005</v>
      </c>
      <c r="E80" s="12">
        <v>764.14028000000008</v>
      </c>
      <c r="F80" s="13">
        <v>16.301312020000005</v>
      </c>
      <c r="G80" s="12">
        <v>23694.167949999985</v>
      </c>
      <c r="H80" s="10">
        <v>176.24520779308</v>
      </c>
      <c r="I80" s="11">
        <v>45.530757584586809</v>
      </c>
      <c r="J80" s="11">
        <v>45.420955403317116</v>
      </c>
    </row>
    <row r="81" spans="1:10" x14ac:dyDescent="0.25">
      <c r="A81" s="8" t="s">
        <v>23</v>
      </c>
      <c r="B81" s="9">
        <v>62716.677000000003</v>
      </c>
      <c r="C81" s="10">
        <v>197.86308820034404</v>
      </c>
      <c r="D81" s="11">
        <v>0.75342719999999996</v>
      </c>
      <c r="E81" s="12">
        <v>1248.4516100000003</v>
      </c>
      <c r="F81" s="13">
        <v>20.884769520000013</v>
      </c>
      <c r="G81" s="12">
        <v>30823.904689999999</v>
      </c>
      <c r="H81" s="10">
        <v>177.73174588034402</v>
      </c>
      <c r="I81" s="11">
        <v>45.826785885083815</v>
      </c>
      <c r="J81" s="11">
        <v>45.622135257935007</v>
      </c>
    </row>
    <row r="82" spans="1:10" x14ac:dyDescent="0.25">
      <c r="A82" s="8" t="s">
        <v>24</v>
      </c>
      <c r="B82" s="9">
        <v>63208.252999999997</v>
      </c>
      <c r="C82" s="10">
        <v>197.86130003192397</v>
      </c>
      <c r="D82" s="11">
        <v>0.47298535000000003</v>
      </c>
      <c r="E82" s="12">
        <v>757.94592</v>
      </c>
      <c r="F82" s="13">
        <v>19.280425360000006</v>
      </c>
      <c r="G82" s="12">
        <v>29453.865300000019</v>
      </c>
      <c r="H82" s="10">
        <v>179.05386002192395</v>
      </c>
      <c r="I82" s="11">
        <v>47.668952665488042</v>
      </c>
      <c r="J82" s="11">
        <v>45.616236796418896</v>
      </c>
    </row>
    <row r="83" spans="1:10" x14ac:dyDescent="0.25">
      <c r="A83" s="8" t="s">
        <v>25</v>
      </c>
      <c r="B83" s="9">
        <v>59666.94</v>
      </c>
      <c r="C83" s="10">
        <v>190.28073567311998</v>
      </c>
      <c r="D83" s="11">
        <v>0.57162469999999999</v>
      </c>
      <c r="E83" s="12">
        <v>976.42453</v>
      </c>
      <c r="F83" s="13">
        <v>18.098338979999991</v>
      </c>
      <c r="G83" s="12">
        <v>25869.323449999996</v>
      </c>
      <c r="H83" s="10">
        <v>172.75402139311998</v>
      </c>
      <c r="I83" s="11">
        <v>44.473032148861208</v>
      </c>
      <c r="J83" s="11">
        <v>45.515585346206386</v>
      </c>
    </row>
    <row r="84" spans="1:10" x14ac:dyDescent="0.25">
      <c r="A84" s="8" t="s">
        <v>26</v>
      </c>
      <c r="B84" s="9">
        <v>63715.688000000002</v>
      </c>
      <c r="C84" s="10">
        <v>197.95266406665598</v>
      </c>
      <c r="D84" s="11">
        <v>0.94062932999999993</v>
      </c>
      <c r="E84" s="12">
        <v>1526.0795699999999</v>
      </c>
      <c r="F84" s="13">
        <v>21.302849340000005</v>
      </c>
      <c r="G84" s="12">
        <v>32666.012119999992</v>
      </c>
      <c r="H84" s="10">
        <v>177.590444056656</v>
      </c>
      <c r="I84" s="11">
        <v>47.20474963669291</v>
      </c>
      <c r="J84" s="11">
        <v>45.581620788720166</v>
      </c>
    </row>
    <row r="85" spans="1:10" x14ac:dyDescent="0.25">
      <c r="A85" s="8" t="s">
        <v>27</v>
      </c>
      <c r="B85" s="9">
        <v>66480.445000000007</v>
      </c>
      <c r="C85" s="10">
        <v>204.48321194879998</v>
      </c>
      <c r="D85" s="11">
        <v>1.0947391399999999</v>
      </c>
      <c r="E85" s="12">
        <v>2039.2301399999999</v>
      </c>
      <c r="F85" s="13">
        <v>16.972463019999999</v>
      </c>
      <c r="G85" s="12">
        <v>26094.209140000014</v>
      </c>
      <c r="H85" s="10">
        <v>188.60548806879999</v>
      </c>
      <c r="I85" s="11">
        <v>48.477150462335011</v>
      </c>
      <c r="J85" s="11">
        <v>45.753670362375779</v>
      </c>
    </row>
    <row r="86" spans="1:10" x14ac:dyDescent="0.25">
      <c r="A86" s="5">
        <v>2022</v>
      </c>
      <c r="B86" s="6">
        <f>SUM(B87:B98)</f>
        <v>751691.96200000006</v>
      </c>
      <c r="C86" s="6">
        <v>2318.537292473412</v>
      </c>
      <c r="D86" s="7">
        <v>12.518392020000002</v>
      </c>
      <c r="E86" s="6">
        <v>27120.352279999996</v>
      </c>
      <c r="F86" s="7">
        <v>227.11694455999998</v>
      </c>
      <c r="G86" s="6">
        <v>383925.20215999999</v>
      </c>
      <c r="H86" s="6">
        <v>2103.9387399334119</v>
      </c>
      <c r="I86" s="7">
        <v>45.522823337803658</v>
      </c>
      <c r="J86" s="7"/>
    </row>
    <row r="87" spans="1:10" x14ac:dyDescent="0.25">
      <c r="A87" s="8" t="s">
        <v>16</v>
      </c>
      <c r="B87" s="9">
        <v>59651.360000000001</v>
      </c>
      <c r="C87" s="10">
        <v>181.24827130560001</v>
      </c>
      <c r="D87" s="11">
        <v>1.56076952</v>
      </c>
      <c r="E87" s="12">
        <v>2846.9789700000001</v>
      </c>
      <c r="F87" s="13">
        <v>17.060335459999997</v>
      </c>
      <c r="G87" s="12">
        <v>24160.810810000003</v>
      </c>
      <c r="H87" s="10">
        <v>165.74870536560002</v>
      </c>
      <c r="I87" s="11">
        <v>42.569429674275874</v>
      </c>
      <c r="J87" s="11">
        <v>45.947849915315714</v>
      </c>
    </row>
    <row r="88" spans="1:10" x14ac:dyDescent="0.25">
      <c r="A88" s="8" t="s">
        <v>17</v>
      </c>
      <c r="B88" s="9">
        <v>57255.216</v>
      </c>
      <c r="C88" s="10">
        <v>176.35247786419202</v>
      </c>
      <c r="D88" s="11">
        <v>1.5610675300000001</v>
      </c>
      <c r="E88" s="12">
        <v>2906.4951099999998</v>
      </c>
      <c r="F88" s="13">
        <v>17.495500179999997</v>
      </c>
      <c r="G88" s="12">
        <v>24602.567340000001</v>
      </c>
      <c r="H88" s="10">
        <v>160.41804521419203</v>
      </c>
      <c r="I88" s="11">
        <v>45.579493859194031</v>
      </c>
      <c r="J88" s="11">
        <v>46.165480324446776</v>
      </c>
    </row>
    <row r="89" spans="1:10" x14ac:dyDescent="0.25">
      <c r="A89" s="8" t="s">
        <v>18</v>
      </c>
      <c r="B89" s="9">
        <v>64819.938999999998</v>
      </c>
      <c r="C89" s="10">
        <v>200.48340429139199</v>
      </c>
      <c r="D89" s="11">
        <v>1.9572186800000002</v>
      </c>
      <c r="E89" s="12">
        <v>4236.9979499999999</v>
      </c>
      <c r="F89" s="13">
        <v>19.559576239999998</v>
      </c>
      <c r="G89" s="12">
        <v>29474.313909999997</v>
      </c>
      <c r="H89" s="10">
        <v>182.88104673139202</v>
      </c>
      <c r="I89" s="11">
        <v>46.897127611630005</v>
      </c>
      <c r="J89" s="11">
        <v>45.953569787370725</v>
      </c>
    </row>
    <row r="90" spans="1:10" x14ac:dyDescent="0.25">
      <c r="A90" s="8" t="s">
        <v>19</v>
      </c>
      <c r="B90" s="9">
        <v>59406.330999999998</v>
      </c>
      <c r="C90" s="10">
        <v>182.78781510454797</v>
      </c>
      <c r="D90" s="11">
        <v>1.8239349600000001</v>
      </c>
      <c r="E90" s="12">
        <v>3839.7062699999997</v>
      </c>
      <c r="F90" s="13">
        <v>18.963767309999991</v>
      </c>
      <c r="G90" s="12">
        <v>29271.768840000001</v>
      </c>
      <c r="H90" s="10">
        <v>165.647982754548</v>
      </c>
      <c r="I90" s="11">
        <v>43.860044131152378</v>
      </c>
      <c r="J90" s="11">
        <v>45.666424742973639</v>
      </c>
    </row>
    <row r="91" spans="1:10" x14ac:dyDescent="0.25">
      <c r="A91" s="8" t="s">
        <v>20</v>
      </c>
      <c r="B91" s="9">
        <v>62290.792000000001</v>
      </c>
      <c r="C91" s="10">
        <v>189.33460642617601</v>
      </c>
      <c r="D91" s="11">
        <v>1.5200928499999999</v>
      </c>
      <c r="E91" s="12">
        <v>3207.99172</v>
      </c>
      <c r="F91" s="13">
        <v>17.778844330000002</v>
      </c>
      <c r="G91" s="12">
        <v>31092.977159999999</v>
      </c>
      <c r="H91" s="10">
        <v>173.07585494617601</v>
      </c>
      <c r="I91" s="11">
        <v>44.314299473032719</v>
      </c>
      <c r="J91" s="11">
        <v>45.893366817794679</v>
      </c>
    </row>
    <row r="92" spans="1:10" x14ac:dyDescent="0.25">
      <c r="A92" s="8" t="s">
        <v>21</v>
      </c>
      <c r="B92" s="9">
        <v>63797.563000000002</v>
      </c>
      <c r="C92" s="10">
        <v>195.41346661051196</v>
      </c>
      <c r="D92" s="11">
        <v>1.76492885</v>
      </c>
      <c r="E92" s="12">
        <v>3764.2714900000001</v>
      </c>
      <c r="F92" s="13">
        <v>17.784280819999999</v>
      </c>
      <c r="G92" s="12">
        <v>34022.063649999989</v>
      </c>
      <c r="H92" s="10">
        <v>179.39411464051196</v>
      </c>
      <c r="I92" s="11">
        <v>47.426487584582368</v>
      </c>
      <c r="J92" s="11">
        <v>45.819025893076265</v>
      </c>
    </row>
    <row r="93" spans="1:10" x14ac:dyDescent="0.25">
      <c r="A93" s="8" t="s">
        <v>32</v>
      </c>
      <c r="B93" s="9">
        <v>63315.705000000002</v>
      </c>
      <c r="C93" s="10">
        <v>195.64334693658003</v>
      </c>
      <c r="D93" s="11">
        <v>0.60137867</v>
      </c>
      <c r="E93" s="12">
        <v>1581.4920300000001</v>
      </c>
      <c r="F93" s="13">
        <v>20.03678025</v>
      </c>
      <c r="G93" s="12">
        <v>34371.973600000005</v>
      </c>
      <c r="H93" s="10">
        <v>176.20794535658004</v>
      </c>
      <c r="I93" s="11">
        <v>45.284784239078618</v>
      </c>
      <c r="J93" s="11">
        <v>45.798528114283918</v>
      </c>
    </row>
    <row r="94" spans="1:10" x14ac:dyDescent="0.25">
      <c r="A94" s="8" t="s">
        <v>23</v>
      </c>
      <c r="B94" s="9">
        <v>65718.559999999998</v>
      </c>
      <c r="C94" s="10">
        <v>205.6491466944</v>
      </c>
      <c r="D94" s="11">
        <v>0.43895183999999998</v>
      </c>
      <c r="E94" s="12">
        <v>1188.6833799999999</v>
      </c>
      <c r="F94" s="13">
        <v>21.988879690000001</v>
      </c>
      <c r="G94" s="12">
        <v>41061.132580000034</v>
      </c>
      <c r="H94" s="10">
        <v>184.09921884439999</v>
      </c>
      <c r="I94" s="11">
        <v>47.027742913106877</v>
      </c>
      <c r="J94" s="11">
        <v>45.898607866619166</v>
      </c>
    </row>
    <row r="95" spans="1:10" x14ac:dyDescent="0.25">
      <c r="A95" s="8" t="s">
        <v>24</v>
      </c>
      <c r="B95" s="9">
        <v>64477.232000000004</v>
      </c>
      <c r="C95" s="10">
        <v>201.627010096128</v>
      </c>
      <c r="D95" s="11">
        <v>0.24898000000000001</v>
      </c>
      <c r="E95" s="12">
        <v>569.41172000000006</v>
      </c>
      <c r="F95" s="13">
        <v>18.406032</v>
      </c>
      <c r="G95" s="12">
        <v>33753.561419999998</v>
      </c>
      <c r="H95" s="10">
        <v>183.46995809612798</v>
      </c>
      <c r="I95" s="11">
        <v>48.371699577875994</v>
      </c>
      <c r="J95" s="11">
        <v>45.957170109318163</v>
      </c>
    </row>
    <row r="96" spans="1:10" x14ac:dyDescent="0.25">
      <c r="A96" s="8" t="s">
        <v>25</v>
      </c>
      <c r="B96" s="9">
        <v>60809.428999999996</v>
      </c>
      <c r="C96" s="10">
        <v>191.06663124602397</v>
      </c>
      <c r="D96" s="11">
        <v>0.24766199999999999</v>
      </c>
      <c r="E96" s="12">
        <v>732.75567000000001</v>
      </c>
      <c r="F96" s="13">
        <v>18.8738043</v>
      </c>
      <c r="G96" s="12">
        <v>33078.712669999986</v>
      </c>
      <c r="H96" s="10">
        <v>172.44048894602395</v>
      </c>
      <c r="I96" s="11">
        <v>43.981627214002486</v>
      </c>
      <c r="J96" s="11">
        <v>45.916219698079942</v>
      </c>
    </row>
    <row r="97" spans="1:10" x14ac:dyDescent="0.25">
      <c r="A97" s="8" t="s">
        <v>26</v>
      </c>
      <c r="B97" s="9">
        <v>65088.930999999997</v>
      </c>
      <c r="C97" s="10">
        <v>201.94101198473999</v>
      </c>
      <c r="D97" s="11">
        <v>0.32658192000000003</v>
      </c>
      <c r="E97" s="12">
        <v>1001.5093299999999</v>
      </c>
      <c r="F97" s="13">
        <v>19.321767250000001</v>
      </c>
      <c r="G97" s="12">
        <v>35704.968330000011</v>
      </c>
      <c r="H97" s="10">
        <v>182.94582665473999</v>
      </c>
      <c r="I97" s="11">
        <v>48.179237506817856</v>
      </c>
      <c r="J97" s="11">
        <v>46.100334319551564</v>
      </c>
    </row>
    <row r="98" spans="1:10" x14ac:dyDescent="0.25">
      <c r="A98" s="8" t="s">
        <v>27</v>
      </c>
      <c r="B98" s="9">
        <v>65060.904000000002</v>
      </c>
      <c r="C98" s="10">
        <v>196.99010391311998</v>
      </c>
      <c r="D98" s="11">
        <v>0.4668252</v>
      </c>
      <c r="E98" s="12">
        <v>1244.0586399999997</v>
      </c>
      <c r="F98" s="13">
        <v>19.770855409999999</v>
      </c>
      <c r="G98" s="12">
        <v>33330.351849999999</v>
      </c>
      <c r="H98" s="10">
        <v>177.68607370311997</v>
      </c>
      <c r="I98" s="11">
        <v>45.216514801536995</v>
      </c>
      <c r="J98" s="11">
        <v>45.725707382190514</v>
      </c>
    </row>
    <row r="99" spans="1:10" x14ac:dyDescent="0.25">
      <c r="A99" s="14">
        <v>2023</v>
      </c>
      <c r="B99" s="15">
        <f>SUM(B100:B111)</f>
        <v>740460.98199999996</v>
      </c>
      <c r="C99" s="15">
        <f t="shared" ref="C99:H99" si="0">SUM(C100:C111)</f>
        <v>2287.0164337279684</v>
      </c>
      <c r="D99" s="15">
        <f t="shared" si="0"/>
        <v>5.3128148100000008</v>
      </c>
      <c r="E99" s="15">
        <f t="shared" si="0"/>
        <v>14881.950839999998</v>
      </c>
      <c r="F99" s="15">
        <f t="shared" si="0"/>
        <v>160.60909988</v>
      </c>
      <c r="G99" s="15">
        <f t="shared" si="0"/>
        <v>180444.13377000001</v>
      </c>
      <c r="H99" s="15">
        <f t="shared" si="0"/>
        <v>2131.7201486579679</v>
      </c>
      <c r="I99" s="16">
        <v>45.692074882377334</v>
      </c>
      <c r="J99" s="16"/>
    </row>
    <row r="100" spans="1:10" x14ac:dyDescent="0.25">
      <c r="A100" s="8" t="s">
        <v>16</v>
      </c>
      <c r="B100" s="9">
        <v>65677.539999999994</v>
      </c>
      <c r="C100" s="20">
        <v>196.89312090503998</v>
      </c>
      <c r="D100" s="21">
        <v>0.51846439999999994</v>
      </c>
      <c r="E100" s="12">
        <v>1165.92256</v>
      </c>
      <c r="F100" s="22">
        <v>20.112678379999998</v>
      </c>
      <c r="G100" s="12">
        <v>31348.740129999995</v>
      </c>
      <c r="H100" s="22">
        <v>177.29890692503997</v>
      </c>
      <c r="I100" s="21">
        <v>45.11706896731144</v>
      </c>
      <c r="J100" s="21">
        <v>45.938010656610153</v>
      </c>
    </row>
    <row r="101" spans="1:10" x14ac:dyDescent="0.25">
      <c r="A101" s="8" t="s">
        <v>17</v>
      </c>
      <c r="B101" s="9">
        <v>55754.415999999997</v>
      </c>
      <c r="C101" s="20">
        <v>165.953911294656</v>
      </c>
      <c r="D101" s="21">
        <v>0.47815427999999999</v>
      </c>
      <c r="E101" s="12">
        <v>1334.2967900000001</v>
      </c>
      <c r="F101" s="22">
        <v>20.022237950000005</v>
      </c>
      <c r="G101" s="12">
        <v>33723.761050000001</v>
      </c>
      <c r="H101" s="22">
        <v>146.409827624656</v>
      </c>
      <c r="I101" s="21">
        <v>41.217498037150747</v>
      </c>
      <c r="J101" s="21">
        <v>45.574511004773207</v>
      </c>
    </row>
    <row r="102" spans="1:10" x14ac:dyDescent="0.25">
      <c r="A102" s="8" t="s">
        <v>18</v>
      </c>
      <c r="B102" s="9">
        <v>63583.192000000003</v>
      </c>
      <c r="C102" s="20">
        <v>188.10197188512001</v>
      </c>
      <c r="D102" s="21">
        <v>0.62257240000000003</v>
      </c>
      <c r="E102" s="12">
        <v>1683.2838400000001</v>
      </c>
      <c r="F102" s="22">
        <v>5.660181119999999</v>
      </c>
      <c r="G102" s="12">
        <v>6362.3799000000035</v>
      </c>
      <c r="H102" s="22">
        <v>183.06436316512</v>
      </c>
      <c r="I102" s="21">
        <v>46.51408236549775</v>
      </c>
      <c r="J102" s="21">
        <v>45.542590567595511</v>
      </c>
    </row>
    <row r="103" spans="1:10" x14ac:dyDescent="0.25">
      <c r="A103" s="8" t="s">
        <v>19</v>
      </c>
      <c r="B103" s="9">
        <v>58616.184999999998</v>
      </c>
      <c r="C103" s="20">
        <v>184.30053994751998</v>
      </c>
      <c r="D103" s="21">
        <v>0.30159239999999998</v>
      </c>
      <c r="E103" s="20">
        <v>821.44375999999988</v>
      </c>
      <c r="F103" s="22">
        <v>7.4919844599999994</v>
      </c>
      <c r="G103" s="12">
        <v>6965.2291099999993</v>
      </c>
      <c r="H103" s="22">
        <v>177.11014788751999</v>
      </c>
      <c r="I103" s="21">
        <v>46.466231044693593</v>
      </c>
      <c r="J103" s="21">
        <v>45.759772810390615</v>
      </c>
    </row>
    <row r="104" spans="1:10" x14ac:dyDescent="0.25">
      <c r="A104" s="8" t="s">
        <v>20</v>
      </c>
      <c r="B104" s="9">
        <v>62511.396000000001</v>
      </c>
      <c r="C104" s="20">
        <v>195.81344733182399</v>
      </c>
      <c r="D104" s="21">
        <v>1.03757809</v>
      </c>
      <c r="E104" s="12">
        <v>3007.4496699999995</v>
      </c>
      <c r="F104" s="22">
        <v>11.40832558</v>
      </c>
      <c r="G104" s="12">
        <v>9637.0867400000006</v>
      </c>
      <c r="H104" s="22">
        <v>185.44269984182401</v>
      </c>
      <c r="I104" s="21">
        <v>47.0474639939087</v>
      </c>
      <c r="J104" s="21">
        <v>45.987536520463614</v>
      </c>
    </row>
    <row r="105" spans="1:10" x14ac:dyDescent="0.25">
      <c r="A105" s="8" t="s">
        <v>21</v>
      </c>
      <c r="B105" s="9">
        <v>62174.591999999997</v>
      </c>
      <c r="C105" s="20">
        <v>192.23513402111999</v>
      </c>
      <c r="D105" s="21">
        <v>0.64957219999999993</v>
      </c>
      <c r="E105" s="20">
        <v>1941.4002200000002</v>
      </c>
      <c r="F105" s="22">
        <v>11.605352999999999</v>
      </c>
      <c r="G105" s="12">
        <v>10063.992699999999</v>
      </c>
      <c r="H105" s="22">
        <v>181.27935322111998</v>
      </c>
      <c r="I105" s="21">
        <v>47.488469554748697</v>
      </c>
      <c r="J105" s="21">
        <v>45.992701684644146</v>
      </c>
    </row>
    <row r="106" spans="1:10" x14ac:dyDescent="0.25">
      <c r="A106" s="8" t="s">
        <v>32</v>
      </c>
      <c r="B106" s="9">
        <v>60796.673000000003</v>
      </c>
      <c r="C106" s="20">
        <v>186.61125359973602</v>
      </c>
      <c r="D106" s="21">
        <v>0.17552999999999999</v>
      </c>
      <c r="E106" s="20">
        <v>475.99561999999997</v>
      </c>
      <c r="F106" s="22">
        <v>12.343319359999999</v>
      </c>
      <c r="G106" s="12">
        <v>10774.024300000001</v>
      </c>
      <c r="H106" s="22">
        <v>174.44346423973602</v>
      </c>
      <c r="I106" s="21">
        <v>44.190305941941126</v>
      </c>
      <c r="J106" s="21">
        <v>45.901495159882693</v>
      </c>
    </row>
    <row r="107" spans="1:10" x14ac:dyDescent="0.25">
      <c r="A107" s="8" t="s">
        <v>23</v>
      </c>
      <c r="B107" s="9">
        <v>65703.005000000005</v>
      </c>
      <c r="C107" s="20">
        <v>207.84593726508001</v>
      </c>
      <c r="D107" s="21">
        <v>0.3019212</v>
      </c>
      <c r="E107" s="20">
        <v>865.23488000000009</v>
      </c>
      <c r="F107" s="22">
        <v>13.686575110000001</v>
      </c>
      <c r="G107" s="12">
        <v>11646.365220000003</v>
      </c>
      <c r="H107" s="22">
        <v>194.46128335508001</v>
      </c>
      <c r="I107" s="21">
        <v>49.22416609839091</v>
      </c>
      <c r="J107" s="21">
        <v>46.084530425323017</v>
      </c>
    </row>
    <row r="108" spans="1:10" x14ac:dyDescent="0.25">
      <c r="A108" s="8" t="s">
        <v>24</v>
      </c>
      <c r="B108" s="9">
        <v>59521.383000000002</v>
      </c>
      <c r="C108" s="20">
        <v>187.78234462797602</v>
      </c>
      <c r="D108" s="21">
        <v>0.31222944000000002</v>
      </c>
      <c r="E108" s="20">
        <v>934.82719999999995</v>
      </c>
      <c r="F108" s="22">
        <v>12.696183139999999</v>
      </c>
      <c r="G108" s="12">
        <v>11532.44466999999</v>
      </c>
      <c r="H108" s="22">
        <v>175.39839092797604</v>
      </c>
      <c r="I108" s="21">
        <v>45.844176753839406</v>
      </c>
      <c r="J108" s="21">
        <v>45.873903523319974</v>
      </c>
    </row>
    <row r="109" spans="1:10" x14ac:dyDescent="0.25">
      <c r="A109" s="8" t="s">
        <v>25</v>
      </c>
      <c r="B109" s="9">
        <v>62343.858</v>
      </c>
      <c r="C109" s="20">
        <v>199.35022158993604</v>
      </c>
      <c r="D109" s="21">
        <v>0.35510639999999999</v>
      </c>
      <c r="E109" s="12">
        <v>1096.74469</v>
      </c>
      <c r="F109" s="22">
        <v>13.503145419999997</v>
      </c>
      <c r="G109" s="12">
        <v>15215.911880000007</v>
      </c>
      <c r="H109" s="22">
        <v>186.20218256993604</v>
      </c>
      <c r="I109" s="21">
        <v>47.062589108437081</v>
      </c>
      <c r="J109" s="21">
        <v>46.130650347856196</v>
      </c>
    </row>
    <row r="110" spans="1:10" x14ac:dyDescent="0.25">
      <c r="A110" s="8" t="s">
        <v>26</v>
      </c>
      <c r="B110" s="9">
        <v>62819.678</v>
      </c>
      <c r="C110" s="20">
        <v>194.49801528549597</v>
      </c>
      <c r="D110" s="21">
        <v>0.398175</v>
      </c>
      <c r="E110" s="12">
        <v>1183.0311900000002</v>
      </c>
      <c r="F110" s="22">
        <v>14.98969112</v>
      </c>
      <c r="G110" s="12">
        <v>16212.242669999996</v>
      </c>
      <c r="H110" s="22">
        <v>179.90649916549597</v>
      </c>
      <c r="I110" s="21">
        <v>46.951692762330339</v>
      </c>
      <c r="J110" s="21">
        <v>46.028354952482232</v>
      </c>
    </row>
    <row r="111" spans="1:10" x14ac:dyDescent="0.25">
      <c r="A111" s="8" t="s">
        <v>27</v>
      </c>
      <c r="B111" s="9">
        <v>60959.063999999998</v>
      </c>
      <c r="C111" s="20">
        <v>187.63053597446401</v>
      </c>
      <c r="D111" s="21">
        <v>0.16191899999999998</v>
      </c>
      <c r="E111" s="20">
        <v>372.32042000000001</v>
      </c>
      <c r="F111" s="22">
        <v>17.089425240000001</v>
      </c>
      <c r="G111" s="12">
        <v>16961.955399999999</v>
      </c>
      <c r="H111" s="22">
        <v>170.70302973446402</v>
      </c>
      <c r="I111" s="21">
        <v>43.080239245737289</v>
      </c>
      <c r="J111" s="21">
        <v>45.850331989498926</v>
      </c>
    </row>
    <row r="112" spans="1:10" x14ac:dyDescent="0.25">
      <c r="A112" s="5">
        <v>2024</v>
      </c>
      <c r="B112" s="6">
        <f t="shared" ref="B112:H112" si="1">SUM(B113:B115)</f>
        <v>184250.09399999998</v>
      </c>
      <c r="C112" s="6">
        <f t="shared" si="1"/>
        <v>556.191251881776</v>
      </c>
      <c r="D112" s="6">
        <f t="shared" si="1"/>
        <v>0.97583811999999992</v>
      </c>
      <c r="E112" s="6">
        <f t="shared" si="1"/>
        <v>1315.1015199999999</v>
      </c>
      <c r="F112" s="6">
        <f t="shared" si="1"/>
        <v>49.794701140000001</v>
      </c>
      <c r="G112" s="6">
        <f t="shared" si="1"/>
        <v>54497.145690000005</v>
      </c>
      <c r="H112" s="6">
        <f t="shared" si="1"/>
        <v>507.26086197429595</v>
      </c>
      <c r="I112" s="7">
        <v>43.57</v>
      </c>
      <c r="J112" s="7">
        <f>+J113</f>
        <v>46.129918135157936</v>
      </c>
    </row>
    <row r="113" spans="1:10" x14ac:dyDescent="0.25">
      <c r="A113" s="8" t="s">
        <v>16</v>
      </c>
      <c r="B113" s="9">
        <v>66555.892000000007</v>
      </c>
      <c r="C113" s="20">
        <v>206.35015378036803</v>
      </c>
      <c r="D113" s="21">
        <v>0.52964887999999999</v>
      </c>
      <c r="E113" s="12">
        <v>648.67340999999999</v>
      </c>
      <c r="F113" s="22">
        <v>14.670680980000004</v>
      </c>
      <c r="G113" s="12">
        <v>15606.275910000002</v>
      </c>
      <c r="H113" s="20">
        <v>192.20912168036801</v>
      </c>
      <c r="I113" s="21">
        <v>48.472102715219535</v>
      </c>
      <c r="J113" s="21">
        <v>46.129918135157936</v>
      </c>
    </row>
    <row r="114" spans="1:10" x14ac:dyDescent="0.25">
      <c r="A114" s="8" t="s">
        <v>17</v>
      </c>
      <c r="B114" s="9">
        <v>57824.415000000001</v>
      </c>
      <c r="C114" s="20">
        <v>174.7708248726</v>
      </c>
      <c r="D114" s="21">
        <v>0.29880430999999996</v>
      </c>
      <c r="E114" s="12">
        <v>507.28375999999997</v>
      </c>
      <c r="F114" s="22">
        <v>16.935571339999999</v>
      </c>
      <c r="G114" s="12">
        <v>18371.935669999999</v>
      </c>
      <c r="H114" s="20">
        <v>157.68889395511997</v>
      </c>
      <c r="I114" s="21">
        <v>42.597877999956879</v>
      </c>
      <c r="J114" s="21">
        <v>46.234956675786911</v>
      </c>
    </row>
    <row r="115" spans="1:10" x14ac:dyDescent="0.25">
      <c r="A115" s="8" t="s">
        <v>18</v>
      </c>
      <c r="B115" s="9">
        <v>59869.786999999997</v>
      </c>
      <c r="C115" s="20">
        <v>175.07027322880796</v>
      </c>
      <c r="D115" s="21">
        <v>0.14738493</v>
      </c>
      <c r="E115" s="12">
        <v>159.14435</v>
      </c>
      <c r="F115" s="22">
        <v>18.188448820000001</v>
      </c>
      <c r="G115" s="12">
        <v>20518.934109999998</v>
      </c>
      <c r="H115" s="20">
        <v>157.36284633880794</v>
      </c>
      <c r="I115" s="21">
        <v>39.542150656618013</v>
      </c>
      <c r="J115" s="21">
        <v>45.670956694806648</v>
      </c>
    </row>
    <row r="116" spans="1:10" x14ac:dyDescent="0.25">
      <c r="A116" s="8" t="s">
        <v>19</v>
      </c>
      <c r="B116" s="9">
        <v>59853.156000000003</v>
      </c>
      <c r="C116" s="20">
        <v>188.82904597603201</v>
      </c>
      <c r="D116" s="21">
        <v>0.43236517000000002</v>
      </c>
      <c r="E116" s="12">
        <v>768</v>
      </c>
      <c r="F116" s="22">
        <v>15.965025060000002</v>
      </c>
      <c r="G116" s="12">
        <v>20221.507739999986</v>
      </c>
      <c r="H116" s="20">
        <v>173.29638608603199</v>
      </c>
      <c r="I116" s="21">
        <v>45.059957324463561</v>
      </c>
      <c r="J116" s="21">
        <v>45.280129860173702</v>
      </c>
    </row>
    <row r="117" spans="1:10" x14ac:dyDescent="0.25">
      <c r="A117" s="8" t="s">
        <v>20</v>
      </c>
      <c r="B117" s="18">
        <v>62314.29</v>
      </c>
      <c r="C117" s="39">
        <v>195.66188545679998</v>
      </c>
      <c r="D117" s="40">
        <v>0.60030147</v>
      </c>
      <c r="E117" s="41">
        <v>874.1284599999999</v>
      </c>
      <c r="F117" s="42">
        <v>10.582190580000001</v>
      </c>
      <c r="G117" s="41">
        <v>13006.472300000001</v>
      </c>
      <c r="H117" s="39">
        <v>185.67999634679998</v>
      </c>
      <c r="I117" s="40">
        <v>46.688179318169034</v>
      </c>
      <c r="J117" s="40">
        <v>45.516825623320983</v>
      </c>
    </row>
    <row r="118" spans="1:10" x14ac:dyDescent="0.25">
      <c r="A118" s="34" t="s">
        <v>40</v>
      </c>
      <c r="B118" s="6">
        <f>SUM(B113:B117)</f>
        <v>306417.53999999998</v>
      </c>
      <c r="C118" s="6">
        <f t="shared" ref="C118:G118" si="2">SUM(C113:C117)</f>
        <v>940.68218331460798</v>
      </c>
      <c r="D118" s="6">
        <f t="shared" si="2"/>
        <v>2.0085047600000001</v>
      </c>
      <c r="E118" s="6">
        <f t="shared" si="2"/>
        <v>2957.2299800000001</v>
      </c>
      <c r="F118" s="6">
        <f t="shared" si="2"/>
        <v>76.341916780000005</v>
      </c>
      <c r="G118" s="6">
        <f t="shared" si="2"/>
        <v>87725.12573</v>
      </c>
      <c r="H118" s="6">
        <f>SUM(H113:H117)</f>
        <v>866.23724440712795</v>
      </c>
      <c r="I118" s="7">
        <f>AVERAGE(I113:I117)</f>
        <v>44.472053602885403</v>
      </c>
      <c r="J118" s="5"/>
    </row>
    <row r="119" spans="1:10" x14ac:dyDescent="0.25">
      <c r="A119" s="34" t="s">
        <v>41</v>
      </c>
      <c r="B119" s="6">
        <f>SUM(B100:B104)</f>
        <v>306142.72899999999</v>
      </c>
      <c r="C119" s="6">
        <f t="shared" ref="C119:G119" si="3">SUM(C100:C104)</f>
        <v>931.06299136415987</v>
      </c>
      <c r="D119" s="6">
        <f t="shared" si="3"/>
        <v>2.9583615700000001</v>
      </c>
      <c r="E119" s="6">
        <f>SUM(E100:E104)</f>
        <v>8012.3966199999995</v>
      </c>
      <c r="F119" s="6">
        <f>SUM(F100:F104)</f>
        <v>64.695407489999994</v>
      </c>
      <c r="G119" s="6">
        <f>SUM(G100:G104)</f>
        <v>88037.196929999991</v>
      </c>
      <c r="H119" s="6">
        <f>SUM(H100:H104)</f>
        <v>869.32594544416008</v>
      </c>
      <c r="I119" s="7">
        <f>AVERAGE(I100:I104)</f>
        <v>45.272468881712442</v>
      </c>
      <c r="J119" s="5"/>
    </row>
    <row r="120" spans="1:10" x14ac:dyDescent="0.25">
      <c r="A120" s="5" t="s">
        <v>33</v>
      </c>
      <c r="B120" s="23">
        <f>((B118/B119)-1)*100</f>
        <v>8.9765646532802279E-2</v>
      </c>
      <c r="C120" s="23">
        <f>((C118/C119)-1)*100</f>
        <v>1.0331408336136771</v>
      </c>
      <c r="D120" s="23">
        <f>((D118/D119)-1)*100</f>
        <v>-32.107529371401341</v>
      </c>
      <c r="E120" s="23">
        <f>((E118/E119)-1)*100</f>
        <v>-63.091817339416735</v>
      </c>
      <c r="F120" s="23">
        <f>((F118/F119)-1)*100</f>
        <v>18.002064971613674</v>
      </c>
      <c r="G120" s="23">
        <f>((G118/G119)-1)*100</f>
        <v>-0.35447652910635119</v>
      </c>
      <c r="H120" s="23">
        <f>((H118/H119)-1)*100</f>
        <v>-0.35529838413531634</v>
      </c>
      <c r="I120" s="23">
        <f>((I118/I119)-1)*100</f>
        <v>-1.767995646357079</v>
      </c>
      <c r="J120" s="23"/>
    </row>
    <row r="121" spans="1:10" x14ac:dyDescent="0.25">
      <c r="A121" s="17" t="s">
        <v>34</v>
      </c>
      <c r="B121" s="18"/>
      <c r="C121" s="24"/>
      <c r="D121" s="19"/>
      <c r="E121" s="19"/>
      <c r="F121" s="19"/>
      <c r="G121" s="19"/>
      <c r="H121" s="19"/>
      <c r="I121" s="19"/>
      <c r="J121" s="19"/>
    </row>
    <row r="122" spans="1:10" x14ac:dyDescent="0.25">
      <c r="A122" s="25" t="s">
        <v>35</v>
      </c>
      <c r="B122" s="25"/>
      <c r="C122" s="25"/>
      <c r="D122" s="25"/>
      <c r="E122" s="25"/>
      <c r="F122" s="25"/>
      <c r="G122" s="25"/>
      <c r="H122" s="26"/>
      <c r="I122" s="27"/>
      <c r="J122" s="26"/>
    </row>
    <row r="123" spans="1:10" x14ac:dyDescent="0.25">
      <c r="A123" s="25" t="s">
        <v>36</v>
      </c>
      <c r="B123" s="25"/>
      <c r="C123" s="25"/>
      <c r="D123" s="25"/>
      <c r="E123" s="25"/>
      <c r="F123" s="25"/>
      <c r="G123" s="25"/>
      <c r="H123" s="26"/>
      <c r="I123" s="28"/>
      <c r="J123" s="26"/>
    </row>
    <row r="124" spans="1:10" x14ac:dyDescent="0.25">
      <c r="A124" s="25" t="s">
        <v>37</v>
      </c>
      <c r="B124" s="25"/>
      <c r="C124" s="25"/>
      <c r="D124" s="25"/>
      <c r="E124" s="25"/>
      <c r="F124" s="29"/>
      <c r="G124" s="30"/>
      <c r="H124" s="31"/>
      <c r="I124" s="32"/>
      <c r="J124" s="30"/>
    </row>
    <row r="125" spans="1:10" x14ac:dyDescent="0.25">
      <c r="A125" s="35" t="s">
        <v>38</v>
      </c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x14ac:dyDescent="0.25">
      <c r="A126" s="25" t="s">
        <v>39</v>
      </c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x14ac:dyDescent="0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</row>
    <row r="128" spans="1:10" x14ac:dyDescent="0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</row>
    <row r="129" spans="1:10" x14ac:dyDescent="0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</row>
    <row r="130" spans="1:10" x14ac:dyDescent="0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</row>
    <row r="131" spans="1:10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</row>
    <row r="132" spans="1:10" x14ac:dyDescent="0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</row>
    <row r="133" spans="1:10" x14ac:dyDescent="0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</row>
  </sheetData>
  <mergeCells count="4">
    <mergeCell ref="A5:J5"/>
    <mergeCell ref="A6:A7"/>
    <mergeCell ref="D6:E6"/>
    <mergeCell ref="F6:G6"/>
  </mergeCells>
  <hyperlinks>
    <hyperlink ref="A125" r:id="rId1"/>
  </hyperlinks>
  <pageMargins left="0.7" right="0.7" top="0.75" bottom="0.75" header="0.3" footer="0.3"/>
  <pageSetup paperSize="9" orientation="portrait" r:id="rId2"/>
  <ignoredErrors>
    <ignoredError sqref="B118:F118 B112:I112 B119:F119 G119 G118 H119:I119 H118:I118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Ernestina Oliva</dc:creator>
  <cp:lastModifiedBy>Ernestina Oliva</cp:lastModifiedBy>
  <dcterms:created xsi:type="dcterms:W3CDTF">2024-05-09T17:00:50Z</dcterms:created>
  <dcterms:modified xsi:type="dcterms:W3CDTF">2024-06-25T16:28:34Z</dcterms:modified>
</cp:coreProperties>
</file>